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60" windowHeight="6090" activeTab="0"/>
  </bookViews>
  <sheets>
    <sheet name="Time Sheet" sheetId="1" r:id="rId1"/>
  </sheets>
  <definedNames>
    <definedName name="_xlnm.Print_Area" localSheetId="0">'Time Sheet'!$A$1:$M$61</definedName>
  </definedNames>
  <calcPr fullCalcOnLoad="1"/>
</workbook>
</file>

<file path=xl/sharedStrings.xml><?xml version="1.0" encoding="utf-8"?>
<sst xmlns="http://schemas.openxmlformats.org/spreadsheetml/2006/main" count="173" uniqueCount="74">
  <si>
    <t>Northwest Regional Education Service District</t>
  </si>
  <si>
    <t xml:space="preserve">SELECT PAY PERIOD </t>
  </si>
  <si>
    <t>Leave code missing for hours entered, please correct.</t>
  </si>
  <si>
    <t>Employee Name:</t>
  </si>
  <si>
    <t/>
  </si>
  <si>
    <t xml:space="preserve">Position:  </t>
  </si>
  <si>
    <t>WORK REPORTING</t>
  </si>
  <si>
    <t>ABSENCE REPORTING</t>
  </si>
  <si>
    <t>Select</t>
  </si>
  <si>
    <t>LEAVES</t>
  </si>
  <si>
    <t>H</t>
  </si>
  <si>
    <t>HOURS</t>
  </si>
  <si>
    <t>CODE</t>
  </si>
  <si>
    <t>VN</t>
  </si>
  <si>
    <t>SL</t>
  </si>
  <si>
    <t>FS</t>
  </si>
  <si>
    <t>FMLA</t>
  </si>
  <si>
    <t>PL</t>
  </si>
  <si>
    <t>ABSENCE REPORTING SUMMARY</t>
  </si>
  <si>
    <t>NC</t>
  </si>
  <si>
    <t>JD</t>
  </si>
  <si>
    <t>Vacation</t>
  </si>
  <si>
    <t>WP</t>
  </si>
  <si>
    <t>Sick Leave</t>
  </si>
  <si>
    <t>BL</t>
  </si>
  <si>
    <t>Family Sick</t>
  </si>
  <si>
    <t>EC</t>
  </si>
  <si>
    <t>Family Medical Leave</t>
  </si>
  <si>
    <t>O</t>
  </si>
  <si>
    <t>Personal Leave</t>
  </si>
  <si>
    <t>Jury Duty</t>
  </si>
  <si>
    <t>Without Pay</t>
  </si>
  <si>
    <t>Bereavement Leave</t>
  </si>
  <si>
    <t>Emergency Closure</t>
  </si>
  <si>
    <t>Sum of Leaves:</t>
  </si>
  <si>
    <t>Extra Duty</t>
  </si>
  <si>
    <t>OT</t>
  </si>
  <si>
    <t>TOTALS</t>
  </si>
  <si>
    <t xml:space="preserve"> </t>
  </si>
  <si>
    <t>fund</t>
  </si>
  <si>
    <t>function</t>
  </si>
  <si>
    <t>object code</t>
  </si>
  <si>
    <t>cost center</t>
  </si>
  <si>
    <t>area</t>
  </si>
  <si>
    <t>Hours - %  Hourly Rate</t>
  </si>
  <si>
    <t>Employee's Certification:</t>
  </si>
  <si>
    <t>I hereby certify that the above is a true and correct statement of the hours I have worked for the Northwest Regional ESD.</t>
  </si>
  <si>
    <t>Employee</t>
  </si>
  <si>
    <t>Date</t>
  </si>
  <si>
    <t>Supervisor/Coordinator</t>
  </si>
  <si>
    <r>
      <t xml:space="preserve">Other * </t>
    </r>
    <r>
      <rPr>
        <sz val="8"/>
        <rFont val="Arial"/>
        <family val="2"/>
      </rPr>
      <t>(conference, etc.)</t>
    </r>
  </si>
  <si>
    <t>sub area</t>
  </si>
  <si>
    <t xml:space="preserve">Date </t>
  </si>
  <si>
    <t>Holiday</t>
  </si>
  <si>
    <t>Days</t>
  </si>
  <si>
    <t>Regular Hours</t>
  </si>
  <si>
    <t>Overtime</t>
  </si>
  <si>
    <t>Last Name</t>
  </si>
  <si>
    <t>First Name</t>
  </si>
  <si>
    <t>Non-Contract</t>
  </si>
  <si>
    <t>ED</t>
  </si>
  <si>
    <t>Reg Hrs</t>
  </si>
  <si>
    <t>Supervisor:</t>
  </si>
  <si>
    <t xml:space="preserve">   Signed:</t>
  </si>
  <si>
    <t>Approved:</t>
  </si>
  <si>
    <t>Time Sheet Instructions...</t>
  </si>
  <si>
    <t>What did you mark at the top?</t>
  </si>
  <si>
    <t>Comments to Payroll /                                      Explanation of Extra Duty &amp; OT</t>
  </si>
  <si>
    <t>Classified: Report hours, leaves, extra duty</t>
  </si>
  <si>
    <t>Licensed (Exempt employees that do not earn OT): Report leaves and extra duty</t>
  </si>
  <si>
    <t>Hourly/Temp: Report hours worked</t>
  </si>
  <si>
    <t>Employee ID</t>
  </si>
  <si>
    <t>Admin: Report leaves taken</t>
  </si>
  <si>
    <t>2016 - 2017 Timesheet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</si>
</sst>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dd"/>
  </numFmts>
  <fonts count="50">
    <font>
      <sz val="10"/>
      <name val="Arial"/>
      <family val="0"/>
    </font>
    <font>
      <u val="single"/>
      <sz val="10"/>
      <color indexed="36"/>
      <name val="Arial"/>
      <family val="2"/>
    </font>
    <font>
      <u val="single"/>
      <sz val="10"/>
      <color indexed="12"/>
      <name val="Arial"/>
      <family val="2"/>
    </font>
    <font>
      <sz val="8"/>
      <name val="Arial"/>
      <family val="2"/>
    </font>
    <font>
      <b/>
      <sz val="16"/>
      <name val="Arial"/>
      <family val="2"/>
    </font>
    <font>
      <b/>
      <sz val="11"/>
      <name val="Arial"/>
      <family val="2"/>
    </font>
    <font>
      <b/>
      <sz val="12"/>
      <name val="Arial"/>
      <family val="2"/>
    </font>
    <font>
      <b/>
      <sz val="10"/>
      <name val="Arial"/>
      <family val="2"/>
    </font>
    <font>
      <sz val="10"/>
      <color indexed="10"/>
      <name val="Arial"/>
      <family val="2"/>
    </font>
    <font>
      <b/>
      <sz val="10"/>
      <color indexed="12"/>
      <name val="Arial"/>
      <family val="2"/>
    </font>
    <font>
      <b/>
      <sz val="8"/>
      <name val="Arial"/>
      <family val="2"/>
    </font>
    <font>
      <b/>
      <sz val="9"/>
      <name val="Arial"/>
      <family val="2"/>
    </font>
    <font>
      <sz val="6"/>
      <name val="Arial"/>
      <family val="2"/>
    </font>
    <font>
      <sz val="8"/>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DDDDDD"/>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color indexed="63"/>
      </left>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7">
    <xf numFmtId="0" fontId="0" fillId="0" borderId="0" xfId="0" applyAlignment="1">
      <alignment/>
    </xf>
    <xf numFmtId="0" fontId="0" fillId="33" borderId="0" xfId="0" applyFont="1" applyFill="1" applyAlignment="1" applyProtection="1">
      <alignment/>
      <protection/>
    </xf>
    <xf numFmtId="2" fontId="0" fillId="33" borderId="0" xfId="0" applyNumberFormat="1" applyFont="1" applyFill="1" applyAlignment="1" applyProtection="1">
      <alignment/>
      <protection/>
    </xf>
    <xf numFmtId="0" fontId="0" fillId="34" borderId="0" xfId="0" applyFont="1" applyFill="1" applyAlignment="1" applyProtection="1">
      <alignment/>
      <protection/>
    </xf>
    <xf numFmtId="0" fontId="0" fillId="0" borderId="0" xfId="0" applyFont="1" applyAlignment="1" applyProtection="1">
      <alignment/>
      <protection/>
    </xf>
    <xf numFmtId="2" fontId="5" fillId="33" borderId="0" xfId="0" applyNumberFormat="1" applyFont="1" applyFill="1" applyAlignment="1" applyProtection="1">
      <alignment/>
      <protection/>
    </xf>
    <xf numFmtId="2" fontId="5" fillId="33" borderId="0" xfId="0" applyNumberFormat="1" applyFont="1" applyFill="1" applyAlignment="1" applyProtection="1">
      <alignment horizontal="center"/>
      <protection/>
    </xf>
    <xf numFmtId="2" fontId="0" fillId="33" borderId="0" xfId="0" applyNumberFormat="1" applyFont="1" applyFill="1" applyAlignment="1" applyProtection="1">
      <alignment/>
      <protection/>
    </xf>
    <xf numFmtId="2" fontId="7" fillId="33" borderId="0" xfId="0" applyNumberFormat="1" applyFont="1" applyFill="1" applyBorder="1" applyAlignment="1" applyProtection="1">
      <alignment/>
      <protection/>
    </xf>
    <xf numFmtId="2" fontId="0" fillId="33" borderId="10" xfId="0" applyNumberFormat="1" applyFont="1" applyFill="1" applyBorder="1" applyAlignment="1" applyProtection="1">
      <alignment/>
      <protection/>
    </xf>
    <xf numFmtId="2" fontId="5" fillId="33" borderId="0" xfId="0" applyNumberFormat="1" applyFont="1" applyFill="1" applyBorder="1" applyAlignment="1" applyProtection="1">
      <alignment horizontal="center"/>
      <protection/>
    </xf>
    <xf numFmtId="0" fontId="0" fillId="33" borderId="11" xfId="0" applyFont="1" applyFill="1" applyBorder="1" applyAlignment="1" applyProtection="1">
      <alignment/>
      <protection/>
    </xf>
    <xf numFmtId="0" fontId="0" fillId="33" borderId="10" xfId="0" applyFont="1" applyFill="1" applyBorder="1" applyAlignment="1" applyProtection="1">
      <alignment/>
      <protection/>
    </xf>
    <xf numFmtId="0" fontId="0" fillId="33" borderId="0" xfId="0" applyFont="1" applyFill="1" applyBorder="1" applyAlignment="1" applyProtection="1">
      <alignment/>
      <protection/>
    </xf>
    <xf numFmtId="2" fontId="0"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2" fontId="7" fillId="33" borderId="0" xfId="0" applyNumberFormat="1" applyFont="1" applyFill="1" applyBorder="1" applyAlignment="1" applyProtection="1">
      <alignment/>
      <protection/>
    </xf>
    <xf numFmtId="0" fontId="9" fillId="0" borderId="0" xfId="0" applyFont="1" applyAlignment="1" applyProtection="1" quotePrefix="1">
      <alignment/>
      <protection/>
    </xf>
    <xf numFmtId="2" fontId="7" fillId="33" borderId="0" xfId="0" applyNumberFormat="1" applyFont="1" applyFill="1" applyAlignment="1" applyProtection="1">
      <alignment/>
      <protection/>
    </xf>
    <xf numFmtId="2" fontId="3" fillId="33" borderId="0" xfId="0" applyNumberFormat="1" applyFont="1" applyFill="1" applyAlignment="1" applyProtection="1">
      <alignment horizontal="center"/>
      <protection/>
    </xf>
    <xf numFmtId="0" fontId="0" fillId="33" borderId="0"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2" fontId="3" fillId="33" borderId="0" xfId="0" applyNumberFormat="1" applyFont="1" applyFill="1" applyBorder="1" applyAlignment="1" applyProtection="1">
      <alignment/>
      <protection/>
    </xf>
    <xf numFmtId="2" fontId="10" fillId="33" borderId="0" xfId="0" applyNumberFormat="1" applyFont="1" applyFill="1" applyAlignment="1" applyProtection="1">
      <alignment/>
      <protection/>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3" fillId="0" borderId="0" xfId="0" applyFont="1" applyAlignment="1" applyProtection="1">
      <alignment/>
      <protection/>
    </xf>
    <xf numFmtId="0" fontId="0" fillId="35" borderId="0" xfId="0" applyFont="1" applyFill="1" applyAlignment="1" applyProtection="1">
      <alignment/>
      <protection/>
    </xf>
    <xf numFmtId="0" fontId="3" fillId="35" borderId="0" xfId="0" applyFont="1" applyFill="1" applyAlignment="1" applyProtection="1">
      <alignment/>
      <protection/>
    </xf>
    <xf numFmtId="0" fontId="3" fillId="33" borderId="0" xfId="0" applyFont="1" applyFill="1" applyAlignment="1" applyProtection="1">
      <alignment/>
      <protection/>
    </xf>
    <xf numFmtId="0" fontId="0" fillId="33" borderId="16" xfId="0" applyFont="1" applyFill="1" applyBorder="1" applyAlignment="1" applyProtection="1">
      <alignment horizontal="center"/>
      <protection locked="0"/>
    </xf>
    <xf numFmtId="0" fontId="0" fillId="33" borderId="0" xfId="0" applyFont="1" applyFill="1" applyAlignment="1" applyProtection="1">
      <alignment/>
      <protection/>
    </xf>
    <xf numFmtId="2" fontId="7" fillId="33" borderId="17" xfId="0" applyNumberFormat="1" applyFont="1" applyFill="1" applyBorder="1" applyAlignment="1" applyProtection="1">
      <alignment/>
      <protection/>
    </xf>
    <xf numFmtId="2" fontId="7" fillId="33" borderId="18" xfId="0" applyNumberFormat="1" applyFont="1" applyFill="1" applyBorder="1" applyAlignment="1" applyProtection="1">
      <alignment horizontal="center"/>
      <protection/>
    </xf>
    <xf numFmtId="2" fontId="7" fillId="33" borderId="19"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2" fontId="10" fillId="33" borderId="0" xfId="0" applyNumberFormat="1" applyFont="1" applyFill="1" applyBorder="1" applyAlignment="1" applyProtection="1">
      <alignment horizontal="center"/>
      <protection/>
    </xf>
    <xf numFmtId="2" fontId="3" fillId="33" borderId="0" xfId="0" applyNumberFormat="1" applyFont="1" applyFill="1" applyBorder="1" applyAlignment="1" applyProtection="1">
      <alignment horizontal="center"/>
      <protection/>
    </xf>
    <xf numFmtId="0" fontId="3" fillId="33" borderId="0" xfId="0" applyFont="1" applyFill="1" applyBorder="1" applyAlignment="1" applyProtection="1">
      <alignment/>
      <protection/>
    </xf>
    <xf numFmtId="0" fontId="3" fillId="33" borderId="20" xfId="0" applyFont="1" applyFill="1" applyBorder="1" applyAlignment="1" applyProtection="1">
      <alignment horizontal="center"/>
      <protection locked="0"/>
    </xf>
    <xf numFmtId="1" fontId="3" fillId="33" borderId="20" xfId="0" applyNumberFormat="1" applyFont="1" applyFill="1" applyBorder="1" applyAlignment="1" applyProtection="1">
      <alignment horizontal="center"/>
      <protection locked="0"/>
    </xf>
    <xf numFmtId="49" fontId="3" fillId="33" borderId="20" xfId="0" applyNumberFormat="1" applyFont="1" applyFill="1" applyBorder="1" applyAlignment="1" applyProtection="1">
      <alignment horizontal="center"/>
      <protection locked="0"/>
    </xf>
    <xf numFmtId="9" fontId="10" fillId="33" borderId="20" xfId="59" applyFont="1" applyFill="1" applyBorder="1" applyAlignment="1" applyProtection="1">
      <alignment/>
      <protection locked="0"/>
    </xf>
    <xf numFmtId="2" fontId="3" fillId="33" borderId="2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xf>
    <xf numFmtId="0" fontId="3" fillId="33" borderId="0" xfId="0" applyFont="1" applyFill="1" applyAlignment="1" applyProtection="1">
      <alignment horizontal="center"/>
      <protection/>
    </xf>
    <xf numFmtId="9" fontId="10" fillId="33" borderId="20" xfId="59" applyFont="1" applyFill="1" applyBorder="1" applyAlignment="1" applyProtection="1">
      <alignment horizontal="center"/>
      <protection locked="0"/>
    </xf>
    <xf numFmtId="2" fontId="0" fillId="33" borderId="0" xfId="0" applyNumberFormat="1" applyFont="1" applyFill="1" applyAlignment="1" applyProtection="1">
      <alignment horizontal="center"/>
      <protection/>
    </xf>
    <xf numFmtId="9" fontId="3" fillId="33" borderId="0" xfId="59" applyFont="1" applyFill="1" applyAlignment="1" applyProtection="1">
      <alignment horizontal="center"/>
      <protection/>
    </xf>
    <xf numFmtId="2" fontId="3" fillId="33" borderId="0" xfId="0" applyNumberFormat="1" applyFont="1" applyFill="1" applyAlignment="1" applyProtection="1">
      <alignment/>
      <protection/>
    </xf>
    <xf numFmtId="2" fontId="0" fillId="33" borderId="20" xfId="0" applyNumberFormat="1" applyFont="1" applyFill="1" applyBorder="1" applyAlignment="1" applyProtection="1">
      <alignment/>
      <protection/>
    </xf>
    <xf numFmtId="2" fontId="0" fillId="33" borderId="20" xfId="0" applyNumberFormat="1" applyFont="1" applyFill="1" applyBorder="1" applyAlignment="1" applyProtection="1">
      <alignment horizontal="center"/>
      <protection/>
    </xf>
    <xf numFmtId="2" fontId="3" fillId="33" borderId="0" xfId="0" applyNumberFormat="1" applyFont="1" applyFill="1" applyAlignment="1" applyProtection="1">
      <alignment horizontal="right"/>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protection/>
    </xf>
    <xf numFmtId="0" fontId="12" fillId="33" borderId="0" xfId="0" applyFont="1" applyFill="1" applyBorder="1" applyAlignment="1" applyProtection="1">
      <alignment horizontal="right"/>
      <protection/>
    </xf>
    <xf numFmtId="0" fontId="10" fillId="33" borderId="0" xfId="0" applyFont="1" applyFill="1" applyBorder="1" applyAlignment="1" applyProtection="1">
      <alignment/>
      <protection/>
    </xf>
    <xf numFmtId="0" fontId="11" fillId="33" borderId="0" xfId="0" applyFont="1" applyFill="1" applyBorder="1" applyAlignment="1" applyProtection="1">
      <alignment horizontal="left"/>
      <protection/>
    </xf>
    <xf numFmtId="0" fontId="0" fillId="33" borderId="10" xfId="0" applyFont="1" applyFill="1" applyBorder="1" applyAlignment="1" applyProtection="1">
      <alignment horizontal="center"/>
      <protection/>
    </xf>
    <xf numFmtId="0" fontId="0" fillId="33" borderId="0" xfId="0" applyFont="1" applyFill="1" applyAlignment="1" applyProtection="1">
      <alignment horizontal="right"/>
      <protection/>
    </xf>
    <xf numFmtId="2" fontId="0" fillId="33" borderId="0" xfId="0" applyNumberFormat="1" applyFont="1" applyFill="1" applyAlignment="1" applyProtection="1">
      <alignment horizontal="right"/>
      <protection/>
    </xf>
    <xf numFmtId="0" fontId="7" fillId="33" borderId="21"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0" fillId="33" borderId="24" xfId="0" applyFont="1" applyFill="1" applyBorder="1" applyAlignment="1" applyProtection="1">
      <alignment/>
      <protection/>
    </xf>
    <xf numFmtId="0" fontId="0" fillId="33" borderId="0" xfId="0" applyFont="1" applyFill="1" applyBorder="1" applyAlignment="1" applyProtection="1">
      <alignment horizontal="right"/>
      <protection/>
    </xf>
    <xf numFmtId="0" fontId="3" fillId="33" borderId="14" xfId="0" applyFont="1" applyFill="1" applyBorder="1" applyAlignment="1" applyProtection="1">
      <alignment horizontal="center"/>
      <protection locked="0"/>
    </xf>
    <xf numFmtId="0" fontId="3" fillId="33" borderId="15" xfId="0" applyFont="1" applyFill="1" applyBorder="1" applyAlignment="1" applyProtection="1">
      <alignment horizontal="center"/>
      <protection locked="0"/>
    </xf>
    <xf numFmtId="0" fontId="3" fillId="33" borderId="16" xfId="0" applyFont="1" applyFill="1" applyBorder="1" applyAlignment="1" applyProtection="1">
      <alignment horizontal="center"/>
      <protection locked="0"/>
    </xf>
    <xf numFmtId="2" fontId="0" fillId="33" borderId="0" xfId="0" applyNumberFormat="1" applyFont="1" applyFill="1" applyBorder="1" applyAlignment="1" applyProtection="1">
      <alignment horizontal="left"/>
      <protection/>
    </xf>
    <xf numFmtId="0" fontId="7" fillId="6" borderId="25" xfId="0" applyFont="1" applyFill="1" applyBorder="1" applyAlignment="1" applyProtection="1">
      <alignment/>
      <protection/>
    </xf>
    <xf numFmtId="2" fontId="11" fillId="6" borderId="17" xfId="0" applyNumberFormat="1" applyFont="1" applyFill="1" applyBorder="1" applyAlignment="1" applyProtection="1">
      <alignment horizontal="center"/>
      <protection/>
    </xf>
    <xf numFmtId="2" fontId="11" fillId="6" borderId="19" xfId="0" applyNumberFormat="1" applyFont="1" applyFill="1" applyBorder="1" applyAlignment="1" applyProtection="1">
      <alignment horizontal="center"/>
      <protection/>
    </xf>
    <xf numFmtId="2" fontId="11" fillId="6" borderId="26" xfId="0" applyNumberFormat="1" applyFont="1" applyFill="1" applyBorder="1" applyAlignment="1" applyProtection="1">
      <alignment horizontal="center"/>
      <protection/>
    </xf>
    <xf numFmtId="2" fontId="0" fillId="6" borderId="10" xfId="0" applyNumberFormat="1" applyFont="1" applyFill="1" applyBorder="1" applyAlignment="1" applyProtection="1">
      <alignment/>
      <protection/>
    </xf>
    <xf numFmtId="2" fontId="0" fillId="6" borderId="0" xfId="0" applyNumberFormat="1" applyFont="1" applyFill="1" applyBorder="1" applyAlignment="1" applyProtection="1">
      <alignment/>
      <protection/>
    </xf>
    <xf numFmtId="0" fontId="0" fillId="6" borderId="0" xfId="0" applyFont="1" applyFill="1" applyBorder="1" applyAlignment="1" applyProtection="1">
      <alignment/>
      <protection/>
    </xf>
    <xf numFmtId="0" fontId="0" fillId="6" borderId="11" xfId="0" applyFont="1" applyFill="1" applyBorder="1" applyAlignment="1" applyProtection="1">
      <alignment/>
      <protection/>
    </xf>
    <xf numFmtId="0" fontId="0" fillId="6" borderId="10" xfId="0" applyFill="1" applyBorder="1" applyAlignment="1" applyProtection="1">
      <alignment wrapText="1"/>
      <protection/>
    </xf>
    <xf numFmtId="0" fontId="0" fillId="6" borderId="0" xfId="0" applyFill="1" applyBorder="1" applyAlignment="1" applyProtection="1">
      <alignment wrapText="1"/>
      <protection/>
    </xf>
    <xf numFmtId="0" fontId="0" fillId="6" borderId="11" xfId="0" applyFill="1" applyBorder="1" applyAlignment="1" applyProtection="1">
      <alignment wrapText="1"/>
      <protection/>
    </xf>
    <xf numFmtId="0" fontId="0" fillId="6" borderId="10" xfId="0" applyFill="1" applyBorder="1" applyAlignment="1" applyProtection="1">
      <alignment/>
      <protection/>
    </xf>
    <xf numFmtId="0" fontId="0" fillId="6" borderId="0" xfId="0" applyFill="1" applyBorder="1" applyAlignment="1" applyProtection="1">
      <alignment/>
      <protection/>
    </xf>
    <xf numFmtId="0" fontId="0" fillId="6" borderId="11" xfId="0" applyFill="1" applyBorder="1" applyAlignment="1" applyProtection="1">
      <alignment/>
      <protection/>
    </xf>
    <xf numFmtId="2" fontId="10" fillId="33" borderId="0" xfId="0" applyNumberFormat="1" applyFont="1" applyFill="1" applyBorder="1" applyAlignment="1" applyProtection="1">
      <alignment/>
      <protection/>
    </xf>
    <xf numFmtId="43" fontId="7" fillId="33" borderId="0" xfId="42" applyFont="1" applyFill="1" applyBorder="1" applyAlignment="1" applyProtection="1" quotePrefix="1">
      <alignment horizontal="left"/>
      <protection/>
    </xf>
    <xf numFmtId="2" fontId="7" fillId="33" borderId="0" xfId="0" applyNumberFormat="1" applyFont="1" applyFill="1" applyBorder="1" applyAlignment="1" applyProtection="1">
      <alignment horizontal="left"/>
      <protection/>
    </xf>
    <xf numFmtId="0" fontId="0" fillId="36" borderId="27" xfId="0" applyFont="1" applyFill="1" applyBorder="1" applyAlignment="1" applyProtection="1">
      <alignment horizontal="center"/>
      <protection locked="0"/>
    </xf>
    <xf numFmtId="0" fontId="0" fillId="36" borderId="28" xfId="0" applyFont="1" applyFill="1" applyBorder="1" applyAlignment="1" applyProtection="1">
      <alignment horizontal="center" vertical="center"/>
      <protection locked="0"/>
    </xf>
    <xf numFmtId="0" fontId="0" fillId="36" borderId="29" xfId="0" applyFont="1" applyFill="1" applyBorder="1" applyAlignment="1" applyProtection="1">
      <alignment horizontal="center"/>
      <protection locked="0"/>
    </xf>
    <xf numFmtId="0" fontId="0" fillId="36" borderId="22" xfId="0" applyFont="1" applyFill="1" applyBorder="1" applyAlignment="1" applyProtection="1">
      <alignment horizontal="center" vertical="center"/>
      <protection locked="0"/>
    </xf>
    <xf numFmtId="0" fontId="0" fillId="36" borderId="30" xfId="0" applyFont="1" applyFill="1" applyBorder="1" applyAlignment="1" applyProtection="1">
      <alignment horizontal="center"/>
      <protection locked="0"/>
    </xf>
    <xf numFmtId="2" fontId="7" fillId="36" borderId="31" xfId="0" applyNumberFormat="1" applyFont="1" applyFill="1" applyBorder="1" applyAlignment="1" applyProtection="1">
      <alignment horizontal="center"/>
      <protection/>
    </xf>
    <xf numFmtId="2" fontId="7" fillId="36" borderId="25" xfId="0" applyNumberFormat="1" applyFont="1" applyFill="1" applyBorder="1" applyAlignment="1" applyProtection="1">
      <alignment horizontal="center"/>
      <protection/>
    </xf>
    <xf numFmtId="2" fontId="7" fillId="36" borderId="32" xfId="0" applyNumberFormat="1" applyFont="1" applyFill="1" applyBorder="1" applyAlignment="1" applyProtection="1">
      <alignment horizontal="center"/>
      <protection/>
    </xf>
    <xf numFmtId="0" fontId="0" fillId="36" borderId="15" xfId="0" applyFont="1" applyFill="1" applyBorder="1" applyAlignment="1" applyProtection="1">
      <alignment horizontal="center"/>
      <protection/>
    </xf>
    <xf numFmtId="43" fontId="0" fillId="36" borderId="28" xfId="42" applyNumberFormat="1" applyFont="1" applyFill="1" applyBorder="1" applyAlignment="1" applyProtection="1">
      <alignment horizontal="center"/>
      <protection/>
    </xf>
    <xf numFmtId="0" fontId="0" fillId="36" borderId="14" xfId="0" applyFont="1" applyFill="1" applyBorder="1" applyAlignment="1" applyProtection="1">
      <alignment horizontal="center"/>
      <protection/>
    </xf>
    <xf numFmtId="43" fontId="0" fillId="36" borderId="33" xfId="42" applyNumberFormat="1" applyFont="1" applyFill="1" applyBorder="1" applyAlignment="1" applyProtection="1">
      <alignment horizontal="center"/>
      <protection/>
    </xf>
    <xf numFmtId="43" fontId="7" fillId="36" borderId="34" xfId="42" applyNumberFormat="1" applyFont="1" applyFill="1" applyBorder="1" applyAlignment="1" applyProtection="1">
      <alignment horizontal="center"/>
      <protection/>
    </xf>
    <xf numFmtId="0" fontId="0" fillId="0" borderId="0" xfId="0" applyFont="1"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protection/>
    </xf>
    <xf numFmtId="0" fontId="7" fillId="33" borderId="0" xfId="0" applyFont="1" applyFill="1" applyAlignment="1" applyProtection="1">
      <alignment horizontal="right" wrapText="1" indent="1"/>
      <protection/>
    </xf>
    <xf numFmtId="2" fontId="7" fillId="33" borderId="35" xfId="0" applyNumberFormat="1" applyFont="1" applyFill="1" applyBorder="1" applyAlignment="1" applyProtection="1">
      <alignment horizontal="left" wrapText="1"/>
      <protection/>
    </xf>
    <xf numFmtId="2" fontId="0" fillId="33" borderId="20" xfId="0" applyNumberFormat="1" applyFont="1" applyFill="1" applyBorder="1" applyAlignment="1" applyProtection="1">
      <alignment horizontal="center" wrapText="1"/>
      <protection locked="0"/>
    </xf>
    <xf numFmtId="2" fontId="0" fillId="33" borderId="20" xfId="0" applyNumberFormat="1" applyFont="1" applyFill="1" applyBorder="1" applyAlignment="1" applyProtection="1">
      <alignment horizontal="center"/>
      <protection locked="0"/>
    </xf>
    <xf numFmtId="43" fontId="7" fillId="33" borderId="20" xfId="42" applyFont="1" applyFill="1" applyBorder="1" applyAlignment="1" applyProtection="1" quotePrefix="1">
      <alignment horizontal="left"/>
      <protection locked="0"/>
    </xf>
    <xf numFmtId="2" fontId="4" fillId="33" borderId="0" xfId="0" applyNumberFormat="1" applyFont="1" applyFill="1" applyAlignment="1" applyProtection="1">
      <alignment horizontal="center" vertical="center"/>
      <protection/>
    </xf>
    <xf numFmtId="2" fontId="5" fillId="33" borderId="0" xfId="0" applyNumberFormat="1" applyFont="1" applyFill="1" applyAlignment="1" applyProtection="1">
      <alignment horizontal="right" vertical="center" indent="1"/>
      <protection/>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7" fillId="0" borderId="0" xfId="0" applyFont="1" applyFill="1" applyBorder="1" applyAlignment="1">
      <alignment vertical="top" wrapText="1"/>
    </xf>
    <xf numFmtId="0" fontId="0" fillId="0" borderId="0" xfId="0" applyFill="1" applyBorder="1" applyAlignment="1">
      <alignment vertical="top" wrapText="1"/>
    </xf>
    <xf numFmtId="0" fontId="7" fillId="6" borderId="10" xfId="0" applyFont="1"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11" xfId="0" applyFill="1" applyBorder="1" applyAlignment="1" applyProtection="1">
      <alignment vertical="top" wrapText="1"/>
      <protection/>
    </xf>
    <xf numFmtId="2" fontId="7" fillId="6" borderId="10" xfId="0" applyNumberFormat="1" applyFont="1" applyFill="1" applyBorder="1" applyAlignment="1" applyProtection="1">
      <alignment vertical="top" wrapText="1"/>
      <protection/>
    </xf>
    <xf numFmtId="2" fontId="7" fillId="6" borderId="36" xfId="0" applyNumberFormat="1" applyFont="1" applyFill="1" applyBorder="1" applyAlignment="1" applyProtection="1">
      <alignment horizontal="center" wrapText="1"/>
      <protection/>
    </xf>
    <xf numFmtId="0" fontId="7" fillId="6" borderId="37" xfId="0" applyFont="1" applyFill="1" applyBorder="1" applyAlignment="1" applyProtection="1">
      <alignment horizontal="center" wrapText="1"/>
      <protection/>
    </xf>
    <xf numFmtId="0" fontId="7" fillId="6" borderId="38" xfId="0" applyFont="1" applyFill="1" applyBorder="1" applyAlignment="1" applyProtection="1">
      <alignment horizontal="center" wrapText="1"/>
      <protection/>
    </xf>
    <xf numFmtId="0" fontId="7" fillId="6" borderId="10" xfId="0" applyFont="1" applyFill="1" applyBorder="1" applyAlignment="1" applyProtection="1">
      <alignment vertical="top" wrapText="1"/>
      <protection/>
    </xf>
    <xf numFmtId="0" fontId="0" fillId="6" borderId="10" xfId="0" applyFill="1" applyBorder="1" applyAlignment="1" applyProtection="1">
      <alignment wrapText="1"/>
      <protection/>
    </xf>
    <xf numFmtId="0" fontId="0" fillId="6" borderId="0" xfId="0" applyFill="1" applyBorder="1" applyAlignment="1" applyProtection="1">
      <alignment wrapText="1"/>
      <protection/>
    </xf>
    <xf numFmtId="0" fontId="0" fillId="6" borderId="11" xfId="0" applyFill="1" applyBorder="1" applyAlignment="1" applyProtection="1">
      <alignment wrapText="1"/>
      <protection/>
    </xf>
    <xf numFmtId="2" fontId="11" fillId="6" borderId="32" xfId="0" applyNumberFormat="1" applyFont="1" applyFill="1" applyBorder="1" applyAlignment="1" applyProtection="1">
      <alignment horizontal="center" vertical="center"/>
      <protection/>
    </xf>
    <xf numFmtId="2" fontId="11" fillId="6" borderId="39" xfId="0" applyNumberFormat="1" applyFont="1" applyFill="1" applyBorder="1" applyAlignment="1" applyProtection="1">
      <alignment horizontal="center" vertical="center"/>
      <protection/>
    </xf>
    <xf numFmtId="0" fontId="14" fillId="36" borderId="10" xfId="0" applyFont="1" applyFill="1" applyBorder="1" applyAlignment="1" applyProtection="1">
      <alignment horizontal="center"/>
      <protection/>
    </xf>
    <xf numFmtId="0" fontId="14" fillId="36" borderId="0" xfId="0" applyFont="1" applyFill="1" applyBorder="1" applyAlignment="1" applyProtection="1">
      <alignment horizontal="center"/>
      <protection/>
    </xf>
    <xf numFmtId="0" fontId="14" fillId="36" borderId="11" xfId="0" applyFont="1" applyFill="1" applyBorder="1" applyAlignment="1" applyProtection="1">
      <alignment horizontal="center"/>
      <protection/>
    </xf>
    <xf numFmtId="0" fontId="14" fillId="6" borderId="32" xfId="0" applyFont="1" applyFill="1" applyBorder="1" applyAlignment="1" applyProtection="1">
      <alignment horizontal="center"/>
      <protection/>
    </xf>
    <xf numFmtId="0" fontId="14" fillId="6" borderId="39" xfId="0" applyFont="1" applyFill="1" applyBorder="1" applyAlignment="1" applyProtection="1">
      <alignment horizontal="center"/>
      <protection/>
    </xf>
    <xf numFmtId="0" fontId="14" fillId="6" borderId="31" xfId="0" applyFont="1" applyFill="1" applyBorder="1" applyAlignment="1" applyProtection="1">
      <alignment horizontal="center"/>
      <protection/>
    </xf>
    <xf numFmtId="0" fontId="0" fillId="36" borderId="40" xfId="0" applyFont="1" applyFill="1" applyBorder="1" applyAlignment="1" applyProtection="1">
      <alignment horizontal="left"/>
      <protection/>
    </xf>
    <xf numFmtId="0" fontId="0" fillId="36" borderId="41" xfId="0" applyFont="1" applyFill="1" applyBorder="1" applyAlignment="1" applyProtection="1">
      <alignment horizontal="left"/>
      <protection/>
    </xf>
    <xf numFmtId="0" fontId="0" fillId="36" borderId="27" xfId="0" applyFont="1" applyFill="1" applyBorder="1" applyAlignment="1" applyProtection="1">
      <alignment horizontal="left"/>
      <protection/>
    </xf>
    <xf numFmtId="0" fontId="0" fillId="36" borderId="41" xfId="0" applyFill="1" applyBorder="1" applyAlignment="1" applyProtection="1">
      <alignment horizontal="left"/>
      <protection/>
    </xf>
    <xf numFmtId="0" fontId="0" fillId="36" borderId="27" xfId="0" applyFill="1" applyBorder="1" applyAlignment="1" applyProtection="1">
      <alignment horizontal="left"/>
      <protection/>
    </xf>
    <xf numFmtId="2" fontId="3" fillId="33" borderId="35" xfId="0" applyNumberFormat="1" applyFont="1" applyFill="1" applyBorder="1" applyAlignment="1" applyProtection="1">
      <alignment horizontal="center"/>
      <protection/>
    </xf>
    <xf numFmtId="0" fontId="7" fillId="33" borderId="36" xfId="0" applyFont="1" applyFill="1" applyBorder="1" applyAlignment="1" applyProtection="1">
      <alignment horizontal="left" vertical="center" wrapText="1"/>
      <protection/>
    </xf>
    <xf numFmtId="0" fontId="7" fillId="33" borderId="37" xfId="0" applyFont="1" applyFill="1" applyBorder="1" applyAlignment="1" applyProtection="1">
      <alignment horizontal="left" vertical="center" wrapText="1"/>
      <protection/>
    </xf>
    <xf numFmtId="0" fontId="7" fillId="33" borderId="38" xfId="0" applyFont="1" applyFill="1" applyBorder="1" applyAlignment="1" applyProtection="1">
      <alignment horizontal="left" vertical="center" wrapText="1"/>
      <protection/>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7" fillId="36" borderId="42" xfId="0" applyFont="1" applyFill="1" applyBorder="1" applyAlignment="1" applyProtection="1">
      <alignment horizontal="right"/>
      <protection/>
    </xf>
    <xf numFmtId="0" fontId="7" fillId="36" borderId="35" xfId="0" applyFont="1" applyFill="1" applyBorder="1" applyAlignment="1" applyProtection="1">
      <alignment horizontal="right"/>
      <protection/>
    </xf>
    <xf numFmtId="0" fontId="7" fillId="36" borderId="43" xfId="0" applyFont="1" applyFill="1" applyBorder="1" applyAlignment="1" applyProtection="1">
      <alignment horizontal="right"/>
      <protection/>
    </xf>
    <xf numFmtId="0" fontId="8" fillId="0" borderId="0" xfId="0" applyFont="1" applyAlignment="1" applyProtection="1">
      <alignment horizontal="center"/>
      <protection/>
    </xf>
    <xf numFmtId="0" fontId="7" fillId="6" borderId="12" xfId="0" applyFont="1" applyFill="1" applyBorder="1" applyAlignment="1" applyProtection="1">
      <alignment vertical="top" wrapText="1"/>
      <protection/>
    </xf>
    <xf numFmtId="0" fontId="0" fillId="6" borderId="13" xfId="0" applyFill="1" applyBorder="1" applyAlignment="1" applyProtection="1">
      <alignment vertical="top" wrapText="1"/>
      <protection/>
    </xf>
    <xf numFmtId="0" fontId="0" fillId="6" borderId="24" xfId="0" applyFill="1" applyBorder="1" applyAlignment="1" applyProtection="1">
      <alignment vertical="top" wrapText="1"/>
      <protection/>
    </xf>
    <xf numFmtId="2" fontId="11" fillId="6" borderId="44" xfId="0" applyNumberFormat="1" applyFont="1" applyFill="1" applyBorder="1" applyAlignment="1" applyProtection="1">
      <alignment horizontal="center"/>
      <protection/>
    </xf>
    <xf numFmtId="2" fontId="11" fillId="6" borderId="45" xfId="0" applyNumberFormat="1" applyFont="1" applyFill="1" applyBorder="1" applyAlignment="1" applyProtection="1">
      <alignment horizontal="center"/>
      <protection/>
    </xf>
    <xf numFmtId="2" fontId="0" fillId="33" borderId="0" xfId="0" applyNumberFormat="1" applyFont="1" applyFill="1" applyAlignment="1" applyProtection="1">
      <alignment horizontal="right"/>
      <protection/>
    </xf>
    <xf numFmtId="2" fontId="0" fillId="33" borderId="0" xfId="0" applyNumberFormat="1" applyFont="1" applyFill="1" applyBorder="1" applyAlignment="1" applyProtection="1">
      <alignment horizontal="left"/>
      <protection/>
    </xf>
    <xf numFmtId="0" fontId="0" fillId="33" borderId="1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2" fontId="10" fillId="6" borderId="46" xfId="0" applyNumberFormat="1" applyFont="1" applyFill="1" applyBorder="1" applyAlignment="1" applyProtection="1">
      <alignment horizontal="center" vertical="center" wrapText="1"/>
      <protection/>
    </xf>
    <xf numFmtId="0" fontId="0" fillId="6" borderId="47" xfId="0" applyFill="1" applyBorder="1" applyAlignment="1" applyProtection="1">
      <alignment horizontal="center" vertical="center" wrapText="1"/>
      <protection/>
    </xf>
    <xf numFmtId="0" fontId="7" fillId="33" borderId="0" xfId="0" applyFont="1" applyFill="1" applyBorder="1" applyAlignment="1" applyProtection="1">
      <alignment horizontal="right" wrapText="1"/>
      <protection/>
    </xf>
    <xf numFmtId="0" fontId="0" fillId="0" borderId="0" xfId="0" applyBorder="1" applyAlignment="1" applyProtection="1">
      <alignment horizontal="right" wrapText="1"/>
      <protection/>
    </xf>
    <xf numFmtId="2" fontId="0" fillId="33" borderId="0" xfId="0" applyNumberFormat="1" applyFont="1" applyFill="1" applyBorder="1" applyAlignment="1" applyProtection="1">
      <alignment horizontal="left" wrapText="1"/>
      <protection/>
    </xf>
    <xf numFmtId="2" fontId="6" fillId="33" borderId="0" xfId="0" applyNumberFormat="1" applyFont="1" applyFill="1" applyAlignment="1" applyProtection="1">
      <alignment horizontal="center"/>
      <protection/>
    </xf>
    <xf numFmtId="2" fontId="5" fillId="33" borderId="32" xfId="0" applyNumberFormat="1" applyFont="1" applyFill="1" applyBorder="1" applyAlignment="1" applyProtection="1">
      <alignment horizontal="center"/>
      <protection/>
    </xf>
    <xf numFmtId="2" fontId="5" fillId="33" borderId="39" xfId="0" applyNumberFormat="1" applyFont="1" applyFill="1" applyBorder="1" applyAlignment="1" applyProtection="1">
      <alignment horizontal="center"/>
      <protection/>
    </xf>
    <xf numFmtId="0" fontId="0" fillId="0" borderId="31" xfId="0" applyBorder="1" applyAlignment="1" applyProtection="1">
      <alignment/>
      <protection/>
    </xf>
    <xf numFmtId="0" fontId="7" fillId="33" borderId="0" xfId="0" applyFont="1" applyFill="1" applyBorder="1" applyAlignment="1" applyProtection="1">
      <alignment horizontal="right" wrapText="1" indent="1"/>
      <protection/>
    </xf>
    <xf numFmtId="0" fontId="11" fillId="6" borderId="46" xfId="0" applyFont="1" applyFill="1" applyBorder="1" applyAlignment="1" applyProtection="1">
      <alignment horizontal="center" vertical="center" wrapText="1"/>
      <protection/>
    </xf>
    <xf numFmtId="2" fontId="11" fillId="6" borderId="48"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2</xdr:row>
      <xdr:rowOff>114300</xdr:rowOff>
    </xdr:from>
    <xdr:to>
      <xdr:col>12</xdr:col>
      <xdr:colOff>666750</xdr:colOff>
      <xdr:row>4</xdr:row>
      <xdr:rowOff>142875</xdr:rowOff>
    </xdr:to>
    <xdr:sp>
      <xdr:nvSpPr>
        <xdr:cNvPr id="1" name="Text Box 1"/>
        <xdr:cNvSpPr txBox="1">
          <a:spLocks noChangeArrowheads="1"/>
        </xdr:cNvSpPr>
      </xdr:nvSpPr>
      <xdr:spPr>
        <a:xfrm>
          <a:off x="7391400" y="495300"/>
          <a:ext cx="1009650" cy="390525"/>
        </a:xfrm>
        <a:prstGeom prst="rect">
          <a:avLst/>
        </a:prstGeom>
        <a:solidFill>
          <a:srgbClr val="FFFFFF"/>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latin typeface="Arial"/>
              <a:ea typeface="Arial"/>
              <a:cs typeface="Arial"/>
            </a:rPr>
            <a:t>Form 44</a:t>
          </a:r>
        </a:p>
      </xdr:txBody>
    </xdr:sp>
    <xdr:clientData/>
  </xdr:twoCellAnchor>
  <xdr:twoCellAnchor editAs="oneCell">
    <xdr:from>
      <xdr:col>0</xdr:col>
      <xdr:colOff>133350</xdr:colOff>
      <xdr:row>0</xdr:row>
      <xdr:rowOff>104775</xdr:rowOff>
    </xdr:from>
    <xdr:to>
      <xdr:col>1</xdr:col>
      <xdr:colOff>609600</xdr:colOff>
      <xdr:row>6</xdr:row>
      <xdr:rowOff>38100</xdr:rowOff>
    </xdr:to>
    <xdr:pic>
      <xdr:nvPicPr>
        <xdr:cNvPr id="2" name="Picture 1"/>
        <xdr:cNvPicPr preferRelativeResize="1">
          <a:picLocks noChangeAspect="1"/>
        </xdr:cNvPicPr>
      </xdr:nvPicPr>
      <xdr:blipFill>
        <a:blip r:embed="rId1"/>
        <a:stretch>
          <a:fillRect/>
        </a:stretch>
      </xdr:blipFill>
      <xdr:spPr>
        <a:xfrm>
          <a:off x="133350" y="104775"/>
          <a:ext cx="1076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45"/>
  <sheetViews>
    <sheetView tabSelected="1" zoomScale="85" zoomScaleNormal="85" zoomScalePageLayoutView="0" workbookViewId="0" topLeftCell="A1">
      <selection activeCell="C9" sqref="C9:E9"/>
    </sheetView>
  </sheetViews>
  <sheetFormatPr defaultColWidth="9.00390625" defaultRowHeight="12.75"/>
  <cols>
    <col min="1" max="1" width="9.00390625" style="1" customWidth="1"/>
    <col min="2" max="4" width="10.7109375" style="2" customWidth="1"/>
    <col min="5" max="8" width="9.7109375" style="2" customWidth="1"/>
    <col min="9" max="10" width="9.00390625" style="2" customWidth="1"/>
    <col min="11" max="12" width="9.00390625" style="1" customWidth="1"/>
    <col min="13" max="13" width="10.140625" style="1" customWidth="1"/>
    <col min="14" max="14" width="9.00390625" style="101" customWidth="1"/>
    <col min="15" max="15" width="9.00390625" style="1" hidden="1" customWidth="1"/>
    <col min="16" max="16" width="6.28125" style="4" hidden="1" customWidth="1"/>
    <col min="17" max="38" width="3.00390625" style="4" hidden="1" customWidth="1"/>
    <col min="39" max="48" width="2.00390625" style="4" hidden="1" customWidth="1"/>
    <col min="49" max="49" width="9.00390625" style="1" hidden="1" customWidth="1"/>
    <col min="50" max="16384" width="9.00390625" style="1" customWidth="1"/>
  </cols>
  <sheetData>
    <row r="1" spans="3:13" ht="12.75" customHeight="1">
      <c r="C1" s="109" t="s">
        <v>0</v>
      </c>
      <c r="D1" s="109"/>
      <c r="E1" s="109"/>
      <c r="F1" s="109"/>
      <c r="G1" s="109"/>
      <c r="H1" s="109"/>
      <c r="I1" s="109"/>
      <c r="J1" s="110" t="s">
        <v>71</v>
      </c>
      <c r="K1" s="110"/>
      <c r="L1" s="111"/>
      <c r="M1" s="111"/>
    </row>
    <row r="2" spans="3:13" ht="17.25" customHeight="1">
      <c r="C2" s="109"/>
      <c r="D2" s="109"/>
      <c r="E2" s="109"/>
      <c r="F2" s="109"/>
      <c r="G2" s="109"/>
      <c r="H2" s="109"/>
      <c r="I2" s="109"/>
      <c r="J2" s="110"/>
      <c r="K2" s="110"/>
      <c r="L2" s="112"/>
      <c r="M2" s="112"/>
    </row>
    <row r="3" spans="2:11" ht="13.5" customHeight="1">
      <c r="B3" s="5"/>
      <c r="C3" s="170" t="s">
        <v>73</v>
      </c>
      <c r="D3" s="170"/>
      <c r="E3" s="170"/>
      <c r="F3" s="170"/>
      <c r="G3" s="170"/>
      <c r="H3" s="170"/>
      <c r="I3" s="170"/>
      <c r="J3" s="170"/>
      <c r="K3" s="170"/>
    </row>
    <row r="4" ht="15">
      <c r="B4" s="5"/>
    </row>
    <row r="5" spans="1:11" ht="15.75" thickBot="1">
      <c r="A5" s="6"/>
      <c r="B5" s="6"/>
      <c r="C5" s="7"/>
      <c r="D5" s="7"/>
      <c r="E5" s="7"/>
      <c r="F5" s="7"/>
      <c r="G5" s="7"/>
      <c r="H5" s="7"/>
      <c r="I5" s="6"/>
      <c r="J5" s="6"/>
      <c r="K5" s="6"/>
    </row>
    <row r="6" spans="3:13" ht="15.75" thickBot="1">
      <c r="C6" s="7"/>
      <c r="D6" s="7"/>
      <c r="E6" s="7"/>
      <c r="F6" s="7"/>
      <c r="G6" s="7"/>
      <c r="H6" s="7"/>
      <c r="I6" s="6"/>
      <c r="J6" s="171" t="s">
        <v>1</v>
      </c>
      <c r="K6" s="172"/>
      <c r="L6" s="172"/>
      <c r="M6" s="173"/>
    </row>
    <row r="7" spans="9:13" ht="15">
      <c r="I7" s="8"/>
      <c r="J7" s="9"/>
      <c r="K7" s="10"/>
      <c r="L7" s="13"/>
      <c r="M7" s="11"/>
    </row>
    <row r="8" spans="1:13" ht="13.5" customHeight="1">
      <c r="A8" s="174"/>
      <c r="B8" s="174"/>
      <c r="C8" s="86"/>
      <c r="D8" s="86"/>
      <c r="E8" s="86"/>
      <c r="F8" s="87"/>
      <c r="G8" s="87"/>
      <c r="H8" s="87"/>
      <c r="J8" s="12"/>
      <c r="K8" s="13"/>
      <c r="L8" s="39"/>
      <c r="M8" s="11"/>
    </row>
    <row r="9" spans="1:25" ht="13.5" customHeight="1">
      <c r="A9" s="104" t="s">
        <v>3</v>
      </c>
      <c r="B9" s="104"/>
      <c r="C9" s="108"/>
      <c r="D9" s="108"/>
      <c r="E9" s="108"/>
      <c r="F9" s="108"/>
      <c r="G9" s="108"/>
      <c r="H9" s="108"/>
      <c r="I9" s="15"/>
      <c r="J9" s="12"/>
      <c r="K9" s="10"/>
      <c r="L9" s="39"/>
      <c r="M9" s="11"/>
      <c r="P9" s="155" t="s">
        <v>2</v>
      </c>
      <c r="Q9" s="155"/>
      <c r="R9" s="155"/>
      <c r="S9" s="155"/>
      <c r="T9" s="155"/>
      <c r="U9" s="155"/>
      <c r="V9" s="155"/>
      <c r="W9" s="155"/>
      <c r="X9" s="155"/>
      <c r="Y9" s="155"/>
    </row>
    <row r="10" spans="1:17" ht="13.5" customHeight="1">
      <c r="A10" s="60"/>
      <c r="B10" s="61"/>
      <c r="C10" s="105" t="s">
        <v>58</v>
      </c>
      <c r="D10" s="105"/>
      <c r="E10" s="105"/>
      <c r="F10" s="105" t="s">
        <v>57</v>
      </c>
      <c r="G10" s="105"/>
      <c r="H10" s="105"/>
      <c r="J10" s="12"/>
      <c r="K10" s="13"/>
      <c r="L10" s="39"/>
      <c r="M10" s="11"/>
      <c r="Q10" s="17" t="s">
        <v>4</v>
      </c>
    </row>
    <row r="11" spans="10:26" ht="13.5" customHeight="1">
      <c r="J11" s="12"/>
      <c r="K11" s="13"/>
      <c r="L11" s="39"/>
      <c r="M11" s="11"/>
      <c r="Q11" s="155" t="s">
        <v>2</v>
      </c>
      <c r="R11" s="155"/>
      <c r="S11" s="155"/>
      <c r="T11" s="155"/>
      <c r="U11" s="155"/>
      <c r="V11" s="155"/>
      <c r="W11" s="155"/>
      <c r="X11" s="155"/>
      <c r="Y11" s="155"/>
      <c r="Z11" s="155"/>
    </row>
    <row r="12" spans="9:13" ht="13.5" customHeight="1">
      <c r="I12" s="1"/>
      <c r="J12" s="12"/>
      <c r="K12" s="13"/>
      <c r="L12" s="39"/>
      <c r="M12" s="11"/>
    </row>
    <row r="13" spans="1:13" ht="13.5" customHeight="1">
      <c r="A13" s="104" t="s">
        <v>62</v>
      </c>
      <c r="B13" s="104"/>
      <c r="C13" s="106"/>
      <c r="D13" s="106"/>
      <c r="E13" s="70"/>
      <c r="F13" s="18" t="s">
        <v>5</v>
      </c>
      <c r="G13" s="107"/>
      <c r="H13" s="107"/>
      <c r="I13" s="1"/>
      <c r="J13" s="163"/>
      <c r="K13" s="164"/>
      <c r="L13" s="164"/>
      <c r="M13" s="11"/>
    </row>
    <row r="14" spans="2:13" ht="13.5" customHeight="1">
      <c r="B14" s="23"/>
      <c r="C14" s="23"/>
      <c r="D14" s="1"/>
      <c r="F14" s="24"/>
      <c r="G14" s="16"/>
      <c r="H14" s="1"/>
      <c r="I14" s="1"/>
      <c r="J14" s="59"/>
      <c r="K14" s="20"/>
      <c r="L14" s="20"/>
      <c r="M14" s="11"/>
    </row>
    <row r="15" spans="1:13" ht="13.5" customHeight="1" thickBot="1">
      <c r="A15" s="167"/>
      <c r="B15" s="168"/>
      <c r="C15" s="169"/>
      <c r="D15" s="169"/>
      <c r="E15" s="70"/>
      <c r="F15" s="16"/>
      <c r="G15" s="162"/>
      <c r="H15" s="162"/>
      <c r="I15" s="13"/>
      <c r="J15" s="21"/>
      <c r="K15" s="22"/>
      <c r="L15" s="22"/>
      <c r="M15" s="65"/>
    </row>
    <row r="16" spans="1:12" ht="13.5" thickBot="1">
      <c r="A16" s="13"/>
      <c r="B16" s="23"/>
      <c r="C16" s="23"/>
      <c r="D16" s="13"/>
      <c r="E16" s="14"/>
      <c r="F16" s="85"/>
      <c r="G16" s="16"/>
      <c r="H16" s="13"/>
      <c r="I16" s="13"/>
      <c r="J16" s="20"/>
      <c r="K16" s="20"/>
      <c r="L16" s="20"/>
    </row>
    <row r="17" spans="1:48" ht="13.5" customHeight="1" thickBot="1">
      <c r="A17" s="71"/>
      <c r="B17" s="126" t="s">
        <v>6</v>
      </c>
      <c r="C17" s="127"/>
      <c r="D17" s="127"/>
      <c r="E17" s="126" t="s">
        <v>7</v>
      </c>
      <c r="F17" s="127"/>
      <c r="G17" s="127"/>
      <c r="H17" s="127"/>
      <c r="I17" s="131" t="s">
        <v>65</v>
      </c>
      <c r="J17" s="132"/>
      <c r="K17" s="132"/>
      <c r="L17" s="132"/>
      <c r="M17" s="133"/>
      <c r="O17" s="13"/>
      <c r="P17" s="4" t="s">
        <v>8</v>
      </c>
      <c r="Q17" s="4">
        <v>10</v>
      </c>
      <c r="R17" s="4">
        <v>11</v>
      </c>
      <c r="S17" s="4">
        <v>12</v>
      </c>
      <c r="T17" s="4">
        <v>13</v>
      </c>
      <c r="U17" s="4">
        <v>14</v>
      </c>
      <c r="V17" s="4">
        <v>15</v>
      </c>
      <c r="W17" s="4">
        <v>16</v>
      </c>
      <c r="X17" s="4">
        <v>17</v>
      </c>
      <c r="Y17" s="4">
        <v>18</v>
      </c>
      <c r="Z17" s="4">
        <v>19</v>
      </c>
      <c r="AA17" s="4">
        <v>20</v>
      </c>
      <c r="AB17" s="4">
        <v>21</v>
      </c>
      <c r="AC17" s="4">
        <v>22</v>
      </c>
      <c r="AD17" s="4">
        <v>23</v>
      </c>
      <c r="AE17" s="4">
        <v>24</v>
      </c>
      <c r="AF17" s="4">
        <v>25</v>
      </c>
      <c r="AG17" s="4">
        <v>26</v>
      </c>
      <c r="AH17" s="4">
        <v>27</v>
      </c>
      <c r="AI17" s="4">
        <v>28</v>
      </c>
      <c r="AJ17" s="4">
        <v>29</v>
      </c>
      <c r="AK17" s="4">
        <v>30</v>
      </c>
      <c r="AL17" s="4">
        <v>31</v>
      </c>
      <c r="AM17" s="4">
        <v>1</v>
      </c>
      <c r="AN17" s="4">
        <v>2</v>
      </c>
      <c r="AO17" s="4">
        <v>3</v>
      </c>
      <c r="AP17" s="4">
        <v>4</v>
      </c>
      <c r="AQ17" s="4">
        <v>5</v>
      </c>
      <c r="AR17" s="4">
        <v>6</v>
      </c>
      <c r="AS17" s="4">
        <v>7</v>
      </c>
      <c r="AT17" s="4">
        <v>8</v>
      </c>
      <c r="AU17" s="4">
        <v>9</v>
      </c>
      <c r="AV17" s="4">
        <f>SUM(AV18:AV29)</f>
        <v>0</v>
      </c>
    </row>
    <row r="18" spans="1:48" ht="13.5" thickBot="1">
      <c r="A18" s="175" t="s">
        <v>54</v>
      </c>
      <c r="B18" s="165" t="s">
        <v>55</v>
      </c>
      <c r="C18" s="165" t="s">
        <v>35</v>
      </c>
      <c r="D18" s="165" t="s">
        <v>56</v>
      </c>
      <c r="E18" s="159" t="s">
        <v>9</v>
      </c>
      <c r="F18" s="160"/>
      <c r="G18" s="159" t="s">
        <v>9</v>
      </c>
      <c r="H18" s="176"/>
      <c r="I18" s="119" t="s">
        <v>66</v>
      </c>
      <c r="J18" s="120"/>
      <c r="K18" s="120"/>
      <c r="L18" s="120"/>
      <c r="M18" s="121"/>
      <c r="O18" s="13"/>
      <c r="P18" s="3" t="s">
        <v>10</v>
      </c>
      <c r="Q18" s="3">
        <f>IF($F$20="H",$E$20,0)</f>
        <v>0</v>
      </c>
      <c r="R18" s="3">
        <f>IF($F$21="H",$E$21,0)</f>
        <v>0</v>
      </c>
      <c r="S18" s="3">
        <f>IF($F$22="H",$E$22,0)</f>
        <v>0</v>
      </c>
      <c r="T18" s="3">
        <f>IF($F$23="H",$E$23,0)</f>
        <v>0</v>
      </c>
      <c r="U18" s="3">
        <f>IF($F$24="H",$E$24,0)</f>
        <v>0</v>
      </c>
      <c r="V18" s="3">
        <f>IF($F$25="H",$E$25,0)</f>
        <v>0</v>
      </c>
      <c r="W18" s="3">
        <f>IF($F$26="H",$E$26,0)</f>
        <v>0</v>
      </c>
      <c r="X18" s="3">
        <f>IF($F$27="H",$E$27,0)</f>
        <v>0</v>
      </c>
      <c r="Y18" s="3">
        <f>IF($F$28="H",$E$28,0)</f>
        <v>0</v>
      </c>
      <c r="Z18" s="3">
        <f>IF($F$29="H",$E$29,0)</f>
        <v>0</v>
      </c>
      <c r="AA18" s="3">
        <f>IF($F$30="H",$E$30,0)</f>
        <v>0</v>
      </c>
      <c r="AB18" s="3">
        <f>IF($F$31="H",$E$31,0)</f>
        <v>0</v>
      </c>
      <c r="AC18" s="3">
        <f>IF($F$32="H",$E$32,0)</f>
        <v>0</v>
      </c>
      <c r="AD18" s="3">
        <f>IF($F$33="H",$E$33,0)</f>
        <v>0</v>
      </c>
      <c r="AE18" s="3">
        <f>IF($F$34="H",$E$34,0)</f>
        <v>0</v>
      </c>
      <c r="AF18" s="3">
        <f>IF($F$35="H",$E$35,0)</f>
        <v>0</v>
      </c>
      <c r="AG18" s="3">
        <f>IF($F$36="H",$E$36,0)</f>
        <v>0</v>
      </c>
      <c r="AH18" s="3">
        <f>IF($F$37="H",$E$37,0)</f>
        <v>0</v>
      </c>
      <c r="AI18" s="3">
        <f>IF($F$38="H",$E$38,0)</f>
        <v>0</v>
      </c>
      <c r="AJ18" s="3">
        <f>IF($F$39="H",$E$39,0)</f>
        <v>0</v>
      </c>
      <c r="AK18" s="3">
        <f>IF($F$40="H",$E$40,0)</f>
        <v>0</v>
      </c>
      <c r="AL18" s="3">
        <f>IF($F$41="H",$E$41,0)</f>
        <v>0</v>
      </c>
      <c r="AM18" s="3">
        <f>IF($F$42="H",$E$42,0)</f>
        <v>0</v>
      </c>
      <c r="AN18" s="3">
        <f>IF($F$43="H",$E$43,0)</f>
        <v>0</v>
      </c>
      <c r="AO18" s="3">
        <f>IF($F$44="H",$E$44,0)</f>
        <v>0</v>
      </c>
      <c r="AP18" s="3">
        <f>IF($F$45="H",$E$45,0)</f>
        <v>0</v>
      </c>
      <c r="AQ18" s="3">
        <f>IF($F$46="H",$E$46,0)</f>
        <v>0</v>
      </c>
      <c r="AR18" s="3">
        <f>IF($F$47="H",$E$47,0)</f>
        <v>0</v>
      </c>
      <c r="AS18" s="3">
        <f>IF($F$48="H",$E$48,0)</f>
        <v>0</v>
      </c>
      <c r="AT18" s="3">
        <f>IF($F$49="H",$E$49,0)</f>
        <v>0</v>
      </c>
      <c r="AU18" s="3">
        <f>IF($F$50="H",$E$50,0)</f>
        <v>0</v>
      </c>
      <c r="AV18" s="3">
        <f aca="true" t="shared" si="0" ref="AV18:AV29">SUM(Q18:AU18)</f>
        <v>0</v>
      </c>
    </row>
    <row r="19" spans="1:48" ht="13.5" thickBot="1">
      <c r="A19" s="166"/>
      <c r="B19" s="166"/>
      <c r="C19" s="166"/>
      <c r="D19" s="166"/>
      <c r="E19" s="72" t="s">
        <v>11</v>
      </c>
      <c r="F19" s="73" t="s">
        <v>12</v>
      </c>
      <c r="G19" s="72" t="s">
        <v>11</v>
      </c>
      <c r="H19" s="74" t="s">
        <v>12</v>
      </c>
      <c r="I19" s="75"/>
      <c r="J19" s="76"/>
      <c r="K19" s="77"/>
      <c r="L19" s="77"/>
      <c r="M19" s="78"/>
      <c r="O19" s="20"/>
      <c r="P19" s="4" t="s">
        <v>13</v>
      </c>
      <c r="Q19" s="4">
        <f>IF($F$20="VN",$E$20,0)</f>
        <v>0</v>
      </c>
      <c r="R19" s="4">
        <f>IF($F$21="VN",$E$21,0)</f>
        <v>0</v>
      </c>
      <c r="S19" s="4">
        <f>IF($F$22="VN",$E$22,0)</f>
        <v>0</v>
      </c>
      <c r="T19" s="4">
        <f>IF($F$23="VN",$E$23,0)</f>
        <v>0</v>
      </c>
      <c r="U19" s="4">
        <f>IF($F$24="VN",$E$24,0)</f>
        <v>0</v>
      </c>
      <c r="V19" s="4">
        <f>IF($F$25="VN",$E$25,0)</f>
        <v>0</v>
      </c>
      <c r="W19" s="4">
        <f>IF($F$26="VN",$E$26,0)</f>
        <v>0</v>
      </c>
      <c r="X19" s="4">
        <f>IF($F$27="VN",$E$27,0)</f>
        <v>0</v>
      </c>
      <c r="Y19" s="4">
        <f>IF($F$28="VN",$E$28,0)</f>
        <v>0</v>
      </c>
      <c r="Z19" s="4">
        <f>IF($F$29="VN",$E$29,0)</f>
        <v>0</v>
      </c>
      <c r="AA19" s="4">
        <f>IF($F$30="VN",$E$30,0)</f>
        <v>0</v>
      </c>
      <c r="AB19" s="4">
        <f>IF($F$31="VN",$E$31,0)</f>
        <v>0</v>
      </c>
      <c r="AC19" s="4">
        <f>IF($F$32="VN",$E$32,0)</f>
        <v>0</v>
      </c>
      <c r="AD19" s="4">
        <f>IF($F$33="VN",$E$33,0)</f>
        <v>0</v>
      </c>
      <c r="AE19" s="4">
        <f>IF($F$34="VN",$E$34,0)</f>
        <v>0</v>
      </c>
      <c r="AF19" s="4">
        <f>IF($F$35="VN",$E$35,0)</f>
        <v>0</v>
      </c>
      <c r="AG19" s="4">
        <f>IF($F$36="VN",$E$36,0)</f>
        <v>0</v>
      </c>
      <c r="AH19" s="4">
        <f>IF($F$37="VN",$E$37,0)</f>
        <v>0</v>
      </c>
      <c r="AI19" s="4">
        <f>IF($F$38="VN",$E$38,0)</f>
        <v>0</v>
      </c>
      <c r="AJ19" s="4">
        <f>IF($F$39="VN",$E$39,0)</f>
        <v>0</v>
      </c>
      <c r="AK19" s="4">
        <f>IF($F$40="VN",$E$40,0)</f>
        <v>0</v>
      </c>
      <c r="AL19" s="4">
        <f>IF($F$41="VN",$E$41,0)</f>
        <v>0</v>
      </c>
      <c r="AM19" s="4">
        <f>IF($F$42="VN",$E$42,0)</f>
        <v>0</v>
      </c>
      <c r="AN19" s="4">
        <f>IF($F$43="VN",$E$43,0)</f>
        <v>0</v>
      </c>
      <c r="AO19" s="4">
        <f>IF($F$44="VN",$E$44,0)</f>
        <v>0</v>
      </c>
      <c r="AP19" s="4">
        <f>IF($F$45="VN",$E$45,0)</f>
        <v>0</v>
      </c>
      <c r="AQ19" s="4">
        <f>IF($F$46="VN",$E$46,0)</f>
        <v>0</v>
      </c>
      <c r="AR19" s="4">
        <f>IF($F$47="VN",$E$47,0)</f>
        <v>0</v>
      </c>
      <c r="AS19" s="4">
        <f>IF($F$48="VN",$E$48,0)</f>
        <v>0</v>
      </c>
      <c r="AT19" s="4">
        <f>IF($F$49="VN",$E$49,0)</f>
        <v>0</v>
      </c>
      <c r="AU19" s="4">
        <f>IF($F$50="VN",$E$50,0)</f>
        <v>0</v>
      </c>
      <c r="AV19" s="4">
        <f t="shared" si="0"/>
        <v>0</v>
      </c>
    </row>
    <row r="20" spans="1:48" ht="12.75" customHeight="1">
      <c r="A20" s="62">
        <v>10</v>
      </c>
      <c r="B20" s="25"/>
      <c r="C20" s="67"/>
      <c r="D20" s="67"/>
      <c r="E20" s="88"/>
      <c r="F20" s="89" t="s">
        <v>8</v>
      </c>
      <c r="G20" s="90" t="s">
        <v>38</v>
      </c>
      <c r="H20" s="91" t="s">
        <v>8</v>
      </c>
      <c r="I20" s="115" t="s">
        <v>72</v>
      </c>
      <c r="J20" s="116"/>
      <c r="K20" s="116"/>
      <c r="L20" s="116"/>
      <c r="M20" s="117"/>
      <c r="P20" s="3" t="s">
        <v>14</v>
      </c>
      <c r="Q20" s="3">
        <f>IF($F$20="sl",$E$20,0)</f>
        <v>0</v>
      </c>
      <c r="R20" s="3">
        <f>IF($F$21="sl",$E$21,0)</f>
        <v>0</v>
      </c>
      <c r="S20" s="3">
        <f>IF($F$22="sl",$E$22,0)</f>
        <v>0</v>
      </c>
      <c r="T20" s="3">
        <f>IF($F$23="sl",$E$23,0)</f>
        <v>0</v>
      </c>
      <c r="U20" s="3">
        <f>IF($F$24="sl",$E$24,0)</f>
        <v>0</v>
      </c>
      <c r="V20" s="3">
        <f>IF($F$25="sl",$E$25,0)</f>
        <v>0</v>
      </c>
      <c r="W20" s="3">
        <f>IF($F$26="sl",$E$26,0)</f>
        <v>0</v>
      </c>
      <c r="X20" s="3">
        <f>IF($F$27="sl",$E$27,0)</f>
        <v>0</v>
      </c>
      <c r="Y20" s="3">
        <f>IF($F$28="sl",$E$28,0)</f>
        <v>0</v>
      </c>
      <c r="Z20" s="3">
        <f>IF($F$29="sl",$E$29,0)</f>
        <v>0</v>
      </c>
      <c r="AA20" s="3">
        <f>IF($F$30="sl",$E$30,0)</f>
        <v>0</v>
      </c>
      <c r="AB20" s="3">
        <f>IF($F$31="sl",$E$31,0)</f>
        <v>0</v>
      </c>
      <c r="AC20" s="3">
        <f>IF($F$32="sl",$E$32,0)</f>
        <v>0</v>
      </c>
      <c r="AD20" s="3">
        <f>IF($F$33="sl",$E$33,0)</f>
        <v>0</v>
      </c>
      <c r="AE20" s="3">
        <f>IF($F$34="sl",$E$34,0)</f>
        <v>0</v>
      </c>
      <c r="AF20" s="3">
        <f>IF($F$35="sl",$E$35,0)</f>
        <v>0</v>
      </c>
      <c r="AG20" s="3">
        <f>IF($F$36="sl",$E$36,0)</f>
        <v>0</v>
      </c>
      <c r="AH20" s="3">
        <f>IF($F$37="sl",$E$37,0)</f>
        <v>0</v>
      </c>
      <c r="AI20" s="3">
        <f>IF($F$38="sl",$E$38,0)</f>
        <v>0</v>
      </c>
      <c r="AJ20" s="3">
        <f>IF($F$39="sl",$E$39,0)</f>
        <v>0</v>
      </c>
      <c r="AK20" s="3">
        <f>IF($F$40="sl",$E$40,0)</f>
        <v>0</v>
      </c>
      <c r="AL20" s="3">
        <f>IF($F$41="sl",$E$41,0)</f>
        <v>0</v>
      </c>
      <c r="AM20" s="3">
        <f>IF($F$42="sl",$E$42,0)</f>
        <v>0</v>
      </c>
      <c r="AN20" s="3">
        <f>IF($F$43="sl",$E$43,0)</f>
        <v>0</v>
      </c>
      <c r="AO20" s="3">
        <f>IF($F$44="sl",$E$44,0)</f>
        <v>0</v>
      </c>
      <c r="AP20" s="3">
        <f>IF($F$45="sl",$E$45,0)</f>
        <v>0</v>
      </c>
      <c r="AQ20" s="3">
        <f>IF($F$46="sl",$E$46,0)</f>
        <v>0</v>
      </c>
      <c r="AR20" s="3">
        <f>IF($F$47="sl",$E$47,0)</f>
        <v>0</v>
      </c>
      <c r="AS20" s="3">
        <f>IF($F$48="sl",$E$48,0)</f>
        <v>0</v>
      </c>
      <c r="AT20" s="3">
        <f>IF($F$49="sl",$E$49,0)</f>
        <v>0</v>
      </c>
      <c r="AU20" s="3">
        <f>IF($F$50="sl",$E$50,0)</f>
        <v>0</v>
      </c>
      <c r="AV20" s="3">
        <f t="shared" si="0"/>
        <v>0</v>
      </c>
    </row>
    <row r="21" spans="1:48" ht="12.75">
      <c r="A21" s="63">
        <v>11</v>
      </c>
      <c r="B21" s="26"/>
      <c r="C21" s="68"/>
      <c r="D21" s="68"/>
      <c r="E21" s="88"/>
      <c r="F21" s="89" t="s">
        <v>8</v>
      </c>
      <c r="G21" s="92"/>
      <c r="H21" s="91" t="s">
        <v>8</v>
      </c>
      <c r="I21" s="79"/>
      <c r="J21" s="80"/>
      <c r="K21" s="80"/>
      <c r="L21" s="80"/>
      <c r="M21" s="81"/>
      <c r="P21" s="4" t="s">
        <v>15</v>
      </c>
      <c r="Q21" s="4">
        <f>IF($F$20="fs",$E$20,0)</f>
        <v>0</v>
      </c>
      <c r="R21" s="4">
        <f>IF($F$21="fs",$E$21,0)</f>
        <v>0</v>
      </c>
      <c r="S21" s="4">
        <f>IF($F$22="FS",$E$22,0)</f>
        <v>0</v>
      </c>
      <c r="T21" s="4">
        <f>IF($F$23="FS",$E$23,0)</f>
        <v>0</v>
      </c>
      <c r="U21" s="4">
        <f>IF($F$24="FS",$E$24,0)</f>
        <v>0</v>
      </c>
      <c r="V21" s="4">
        <f>IF($F$25="FS",$E$25,0)</f>
        <v>0</v>
      </c>
      <c r="W21" s="4">
        <f>IF($F$26="fs",$E$26,0)</f>
        <v>0</v>
      </c>
      <c r="X21" s="4">
        <f>IF($F$27="fs",$E$27,0)</f>
        <v>0</v>
      </c>
      <c r="Y21" s="4">
        <f>IF($F$28="fs",$E$28,0)</f>
        <v>0</v>
      </c>
      <c r="Z21" s="4">
        <f>IF($F$29="fs",$E$29,0)</f>
        <v>0</v>
      </c>
      <c r="AA21" s="4">
        <f>IF($F$30="fs",$E$30,0)</f>
        <v>0</v>
      </c>
      <c r="AB21" s="4">
        <f>IF($F$31="fs",$E$31,0)</f>
        <v>0</v>
      </c>
      <c r="AC21" s="4">
        <f>IF($F$32="fs",$E$32,0)</f>
        <v>0</v>
      </c>
      <c r="AD21" s="4">
        <f>IF($F$33="fs",$E$33,0)</f>
        <v>0</v>
      </c>
      <c r="AE21" s="4">
        <f>IF($F$34="fs",$E$34,0)</f>
        <v>0</v>
      </c>
      <c r="AF21" s="4">
        <f>IF($F$35="fs",$E$35,0)</f>
        <v>0</v>
      </c>
      <c r="AG21" s="4">
        <f>IF($F$36="fs",$E$36,0)</f>
        <v>0</v>
      </c>
      <c r="AH21" s="4">
        <f>IF($F$37="fs",$E$37,0)</f>
        <v>0</v>
      </c>
      <c r="AI21" s="4">
        <f>IF($F$38="fs",$E$38,0)</f>
        <v>0</v>
      </c>
      <c r="AJ21" s="4">
        <f>IF($F$39="fs",$E$39,0)</f>
        <v>0</v>
      </c>
      <c r="AK21" s="4">
        <f>IF($F$40="fs",$E$40,0)</f>
        <v>0</v>
      </c>
      <c r="AL21" s="4">
        <f>IF($F$41="fs",$E$41,0)</f>
        <v>0</v>
      </c>
      <c r="AM21" s="4">
        <f>IF($F$42="fs",$E$42,0)</f>
        <v>0</v>
      </c>
      <c r="AN21" s="4">
        <f>IF($F$43="fs",$E$43,0)</f>
        <v>0</v>
      </c>
      <c r="AO21" s="4">
        <f>IF($F$44="fs",$E$44,0)</f>
        <v>0</v>
      </c>
      <c r="AP21" s="4">
        <f>IF($F$45="fs",$E$45,0)</f>
        <v>0</v>
      </c>
      <c r="AQ21" s="4">
        <f>IF($F$46="fs",$E$46,0)</f>
        <v>0</v>
      </c>
      <c r="AR21" s="4">
        <f>IF($F$47="fs",$E$47,0)</f>
        <v>0</v>
      </c>
      <c r="AS21" s="4">
        <f>IF($F$48="fs",$E$48,0)</f>
        <v>0</v>
      </c>
      <c r="AT21" s="4">
        <f>IF($F$49="fs",$E$49,0)</f>
        <v>0</v>
      </c>
      <c r="AU21" s="4">
        <f>IF($F$50="fs",$E$50,0)</f>
        <v>0</v>
      </c>
      <c r="AV21" s="4">
        <f t="shared" si="0"/>
        <v>0</v>
      </c>
    </row>
    <row r="22" spans="1:48" ht="12.75" customHeight="1">
      <c r="A22" s="63">
        <v>12</v>
      </c>
      <c r="B22" s="26"/>
      <c r="C22" s="68"/>
      <c r="D22" s="68"/>
      <c r="E22" s="88"/>
      <c r="F22" s="89" t="s">
        <v>8</v>
      </c>
      <c r="G22" s="92"/>
      <c r="H22" s="91" t="s">
        <v>8</v>
      </c>
      <c r="I22" s="118" t="s">
        <v>68</v>
      </c>
      <c r="J22" s="116"/>
      <c r="K22" s="116"/>
      <c r="L22" s="116"/>
      <c r="M22" s="117"/>
      <c r="P22" s="3" t="s">
        <v>16</v>
      </c>
      <c r="Q22" s="3">
        <f>IF($F$20="fmla",$E$20,0)</f>
        <v>0</v>
      </c>
      <c r="R22" s="3">
        <f>IF($F$21="FMLA",$E$21,0)</f>
        <v>0</v>
      </c>
      <c r="S22" s="3">
        <f>IF($F$22="FMLA",$E$22,0)</f>
        <v>0</v>
      </c>
      <c r="T22" s="3">
        <f>IF($F$23="FMLA",$E$23,0)</f>
        <v>0</v>
      </c>
      <c r="U22" s="3">
        <f>IF($F$24="fmla",$E$24,0)</f>
        <v>0</v>
      </c>
      <c r="V22" s="3">
        <f>IF($F$25="fmla",$E$25,0)</f>
        <v>0</v>
      </c>
      <c r="W22" s="3">
        <f>IF($F$26="fmla",$E$26,0)</f>
        <v>0</v>
      </c>
      <c r="X22" s="3">
        <f>IF($F$27="fmla",$E$27,0)</f>
        <v>0</v>
      </c>
      <c r="Y22" s="3">
        <f>IF($F$28="fmla",$E$28,0)</f>
        <v>0</v>
      </c>
      <c r="Z22" s="3">
        <f>IF($F$29="fmla",$E$29,0)</f>
        <v>0</v>
      </c>
      <c r="AA22" s="3">
        <f>IF($F$30="fmla",$E$30,0)</f>
        <v>0</v>
      </c>
      <c r="AB22" s="3">
        <f>IF($F$31="fmla",$E$31,0)</f>
        <v>0</v>
      </c>
      <c r="AC22" s="3">
        <f>IF($F$32="fmla",$E$32,0)</f>
        <v>0</v>
      </c>
      <c r="AD22" s="3">
        <f>IF($F$33="fmla",$E$33,0)</f>
        <v>0</v>
      </c>
      <c r="AE22" s="3">
        <f>IF($F$34="fmla",$E$34,0)</f>
        <v>0</v>
      </c>
      <c r="AF22" s="3">
        <f>IF($F$35="fmla",$E$35,0)</f>
        <v>0</v>
      </c>
      <c r="AG22" s="3">
        <f>IF($F$36="fmla",$E$36,0)</f>
        <v>0</v>
      </c>
      <c r="AH22" s="3">
        <f>IF($F$37="fmla",$E$37,0)</f>
        <v>0</v>
      </c>
      <c r="AI22" s="3">
        <f>IF($F$38="fmla",$E$38,0)</f>
        <v>0</v>
      </c>
      <c r="AJ22" s="3">
        <f>IF($F$39="fmla",$E$39,0)</f>
        <v>0</v>
      </c>
      <c r="AK22" s="3">
        <f>IF($F$40="fmla",$E$40,0)</f>
        <v>0</v>
      </c>
      <c r="AL22" s="3">
        <f>IF($F$41="fmla",$E$41,0)</f>
        <v>0</v>
      </c>
      <c r="AM22" s="3">
        <f>IF($F$42="fmla",$E$42,0)</f>
        <v>0</v>
      </c>
      <c r="AN22" s="3">
        <f>IF($F$43="fmla",$E$43,0)</f>
        <v>0</v>
      </c>
      <c r="AO22" s="3">
        <f>IF($F$44="fmla",$E$44,0)</f>
        <v>0</v>
      </c>
      <c r="AP22" s="3">
        <f>IF($F$45="fmla",$E$45,0)</f>
        <v>0</v>
      </c>
      <c r="AQ22" s="3">
        <f>IF($F$46="fmla",$E$46,0)</f>
        <v>0</v>
      </c>
      <c r="AR22" s="3">
        <f>IF($F$47="fmla",$E$47,0)</f>
        <v>0</v>
      </c>
      <c r="AS22" s="3">
        <f>IF($F$48="fmla",$E$48,0)</f>
        <v>0</v>
      </c>
      <c r="AT22" s="3">
        <f>IF($F$49="fmla",$E$49,0)</f>
        <v>0</v>
      </c>
      <c r="AU22" s="3">
        <f>IF($F$50="fmla",$E$50,0)</f>
        <v>0</v>
      </c>
      <c r="AV22" s="3">
        <f t="shared" si="0"/>
        <v>0</v>
      </c>
    </row>
    <row r="23" spans="1:48" ht="12.75">
      <c r="A23" s="63">
        <v>13</v>
      </c>
      <c r="B23" s="26"/>
      <c r="C23" s="68"/>
      <c r="D23" s="68"/>
      <c r="E23" s="88"/>
      <c r="F23" s="89" t="s">
        <v>8</v>
      </c>
      <c r="G23" s="92"/>
      <c r="H23" s="91" t="s">
        <v>8</v>
      </c>
      <c r="I23" s="82"/>
      <c r="J23" s="83"/>
      <c r="K23" s="83"/>
      <c r="L23" s="83"/>
      <c r="M23" s="84"/>
      <c r="P23" s="4" t="s">
        <v>17</v>
      </c>
      <c r="Q23" s="4">
        <f>IF($F$20="pl",$E$20,0)</f>
        <v>0</v>
      </c>
      <c r="R23" s="4">
        <f>IF($F$21="PL",$E$21,0)</f>
        <v>0</v>
      </c>
      <c r="S23" s="4">
        <f>IF($F$22="PL",$E$22,0)</f>
        <v>0</v>
      </c>
      <c r="T23" s="4">
        <f>IF($F$23="PL",$E$23,0)</f>
        <v>0</v>
      </c>
      <c r="U23" s="4">
        <f>IF($F$24="pl",$E$24,0)</f>
        <v>0</v>
      </c>
      <c r="V23" s="4">
        <f>IF($F$25="pl",$E$25,0)</f>
        <v>0</v>
      </c>
      <c r="W23" s="4">
        <f>IF($F$26="pl",$E$26,0)</f>
        <v>0</v>
      </c>
      <c r="X23" s="4">
        <f>IF($F$27="pl",$E$27,0)</f>
        <v>0</v>
      </c>
      <c r="Y23" s="4">
        <f>IF($F$28="pl",$E$28,0)</f>
        <v>0</v>
      </c>
      <c r="Z23" s="4">
        <f>IF($F$29="pl",$E$29,0)</f>
        <v>0</v>
      </c>
      <c r="AA23" s="4">
        <f>IF($F$30="pl",$E$30,0)</f>
        <v>0</v>
      </c>
      <c r="AB23" s="4">
        <f>IF($F$31="pl",$E$31,0)</f>
        <v>0</v>
      </c>
      <c r="AC23" s="4">
        <f>IF($F$32="pl",$E$32,0)</f>
        <v>0</v>
      </c>
      <c r="AD23" s="4">
        <f>IF($F$33="pl",$E$33,0)</f>
        <v>0</v>
      </c>
      <c r="AE23" s="4">
        <f>IF($F$34="pl",$E$34,0)</f>
        <v>0</v>
      </c>
      <c r="AF23" s="4">
        <f>IF($F$35="pl",$E$35,0)</f>
        <v>0</v>
      </c>
      <c r="AG23" s="4">
        <f>IF($F$36="pl",$E$36,0)</f>
        <v>0</v>
      </c>
      <c r="AH23" s="4">
        <f>IF($F$37="pl",$E$37,0)</f>
        <v>0</v>
      </c>
      <c r="AI23" s="4">
        <f>IF($F$38="pl",$E$38,0)</f>
        <v>0</v>
      </c>
      <c r="AJ23" s="4">
        <f>IF($F$39="pl",$E$39,0)</f>
        <v>0</v>
      </c>
      <c r="AK23" s="4">
        <f>IF($F$40="pl",$E$40,0)</f>
        <v>0</v>
      </c>
      <c r="AL23" s="4">
        <f>IF($F$41="pl",$E$41,0)</f>
        <v>0</v>
      </c>
      <c r="AM23" s="4">
        <f>IF($F$42="pl",$E$42,0)</f>
        <v>0</v>
      </c>
      <c r="AN23" s="4">
        <f>IF($F$43="pl",$E$43,0)</f>
        <v>0</v>
      </c>
      <c r="AO23" s="4">
        <f>IF($F$44="pl",$E$44,0)</f>
        <v>0</v>
      </c>
      <c r="AP23" s="4">
        <f>IF($F$45="pl",$E$45,0)</f>
        <v>0</v>
      </c>
      <c r="AQ23" s="4">
        <f>IF($F$46="pl",$E$46,0)</f>
        <v>0</v>
      </c>
      <c r="AR23" s="4">
        <f>IF($F$47="pl",$E$47,0)</f>
        <v>0</v>
      </c>
      <c r="AS23" s="4">
        <f>IF($F$48="pl",$E$48,0)</f>
        <v>0</v>
      </c>
      <c r="AT23" s="4">
        <f>IF($F$49="pl",$E$49,0)</f>
        <v>0</v>
      </c>
      <c r="AU23" s="4">
        <f>IF($F$50="pl",$E$50,0)</f>
        <v>0</v>
      </c>
      <c r="AV23" s="4">
        <f t="shared" si="0"/>
        <v>0</v>
      </c>
    </row>
    <row r="24" spans="1:48" ht="13.5" customHeight="1">
      <c r="A24" s="63">
        <v>14</v>
      </c>
      <c r="B24" s="26"/>
      <c r="C24" s="68"/>
      <c r="D24" s="68"/>
      <c r="E24" s="88"/>
      <c r="F24" s="89" t="s">
        <v>8</v>
      </c>
      <c r="G24" s="92"/>
      <c r="H24" s="91" t="s">
        <v>8</v>
      </c>
      <c r="I24" s="115" t="s">
        <v>69</v>
      </c>
      <c r="J24" s="116"/>
      <c r="K24" s="116"/>
      <c r="L24" s="116"/>
      <c r="M24" s="117"/>
      <c r="P24" s="3" t="s">
        <v>19</v>
      </c>
      <c r="Q24" s="3">
        <f>IF($F$20="nc",$E$20,0)</f>
        <v>0</v>
      </c>
      <c r="R24" s="3">
        <f>IF($F$21="NC",$E$21,0)</f>
        <v>0</v>
      </c>
      <c r="S24" s="3">
        <f>IF($F$22="NC",$E$22,0)</f>
        <v>0</v>
      </c>
      <c r="T24" s="3">
        <f>IF($F$23="NC",$E$23,0)</f>
        <v>0</v>
      </c>
      <c r="U24" s="3">
        <f>IF($F$24="nc",$E$24,0)</f>
        <v>0</v>
      </c>
      <c r="V24" s="3">
        <f>IF($F$25="nc",$E$25,0)</f>
        <v>0</v>
      </c>
      <c r="W24" s="3">
        <f>IF($F$26="nc",$E$26,0)</f>
        <v>0</v>
      </c>
      <c r="X24" s="3">
        <f>IF($F$27="nc",$E$27,0)</f>
        <v>0</v>
      </c>
      <c r="Y24" s="3">
        <f>IF($F$28="nc",$E$28,0)</f>
        <v>0</v>
      </c>
      <c r="Z24" s="3">
        <f>IF($F$29="nc",$E$29,0)</f>
        <v>0</v>
      </c>
      <c r="AA24" s="3">
        <f>IF($F$30="nc",$E$30,0)</f>
        <v>0</v>
      </c>
      <c r="AB24" s="3">
        <f>IF($F$31="nc",$E$31,0)</f>
        <v>0</v>
      </c>
      <c r="AC24" s="3">
        <f>IF($F$32="nc",$E$32,0)</f>
        <v>0</v>
      </c>
      <c r="AD24" s="3">
        <f>IF($F$33="nc",$E$33,0)</f>
        <v>0</v>
      </c>
      <c r="AE24" s="3">
        <f>IF($F$34="nc",$E$34,0)</f>
        <v>0</v>
      </c>
      <c r="AF24" s="3">
        <f>IF($F$35="nc",$E$35,0)</f>
        <v>0</v>
      </c>
      <c r="AG24" s="3">
        <f>IF($F$36="nc",$E$36,0)</f>
        <v>0</v>
      </c>
      <c r="AH24" s="3">
        <f>IF($F$37="nc",$E$37,0)</f>
        <v>0</v>
      </c>
      <c r="AI24" s="3">
        <f>IF($F$38="nc",$E$38,0)</f>
        <v>0</v>
      </c>
      <c r="AJ24" s="3">
        <f>IF($F$39="nc",$E$39,0)</f>
        <v>0</v>
      </c>
      <c r="AK24" s="3">
        <f>IF($F$40="nc",$E$40,0)</f>
        <v>0</v>
      </c>
      <c r="AL24" s="3">
        <f>IF($F$41="nc",$E$41,0)</f>
        <v>0</v>
      </c>
      <c r="AM24" s="3">
        <f>IF($F$42="nc",$E$42,0)</f>
        <v>0</v>
      </c>
      <c r="AN24" s="3">
        <f>IF($F$43="nc",$E$43,0)</f>
        <v>0</v>
      </c>
      <c r="AO24" s="3">
        <f>IF($F$44="nc",$E$44,0)</f>
        <v>0</v>
      </c>
      <c r="AP24" s="3">
        <f>IF($F$45="nc",$E$45,0)</f>
        <v>0</v>
      </c>
      <c r="AQ24" s="3">
        <f>IF($F$46="nc",$E$46,0)</f>
        <v>0</v>
      </c>
      <c r="AR24" s="3">
        <f>IF($F$47="nc",$E$47,0)</f>
        <v>0</v>
      </c>
      <c r="AS24" s="3">
        <f>IF($F$48="nc",$E$48,0)</f>
        <v>0</v>
      </c>
      <c r="AT24" s="3">
        <f>IF($F$49="nc",$E$49,0)</f>
        <v>0</v>
      </c>
      <c r="AU24" s="3">
        <f>IF($F$50="nc",$E$50,0)</f>
        <v>0</v>
      </c>
      <c r="AV24" s="3">
        <f t="shared" si="0"/>
        <v>0</v>
      </c>
    </row>
    <row r="25" spans="1:48" ht="13.5" customHeight="1">
      <c r="A25" s="63">
        <v>15</v>
      </c>
      <c r="B25" s="26"/>
      <c r="C25" s="68"/>
      <c r="D25" s="68"/>
      <c r="E25" s="88"/>
      <c r="F25" s="89" t="s">
        <v>8</v>
      </c>
      <c r="G25" s="92"/>
      <c r="H25" s="91" t="s">
        <v>8</v>
      </c>
      <c r="I25" s="123"/>
      <c r="J25" s="124"/>
      <c r="K25" s="124"/>
      <c r="L25" s="124"/>
      <c r="M25" s="125"/>
      <c r="P25" s="4" t="s">
        <v>20</v>
      </c>
      <c r="Q25" s="4">
        <f>IF($F$20="jd",$E$20,0)</f>
        <v>0</v>
      </c>
      <c r="R25" s="4">
        <f>IF($F$21="JD",$E$21,0)</f>
        <v>0</v>
      </c>
      <c r="S25" s="4">
        <f>IF($F$22="JD",$E$22,0)</f>
        <v>0</v>
      </c>
      <c r="T25" s="4">
        <f>IF($F$23="JD",$E$23,0)</f>
        <v>0</v>
      </c>
      <c r="U25" s="4">
        <f>IF($F$24="jd",$E$24,0)</f>
        <v>0</v>
      </c>
      <c r="V25" s="4">
        <f>IF($F$25="jd",$E$25,0)</f>
        <v>0</v>
      </c>
      <c r="W25" s="4">
        <f>IF($F$26="jd",$E$26,0)</f>
        <v>0</v>
      </c>
      <c r="X25" s="4">
        <f>IF($F$27="jd",$E$27,0)</f>
        <v>0</v>
      </c>
      <c r="Y25" s="4">
        <f>IF($F$28="jd",$E$28,0)</f>
        <v>0</v>
      </c>
      <c r="Z25" s="4">
        <f>IF($F$29="jd",$E$29,0)</f>
        <v>0</v>
      </c>
      <c r="AA25" s="4">
        <f>IF($F$30="jd",$E$30,0)</f>
        <v>0</v>
      </c>
      <c r="AB25" s="4">
        <f>IF($F$31="jd",$E$31,0)</f>
        <v>0</v>
      </c>
      <c r="AC25" s="4">
        <f>IF($F$32="jd",$E$32,0)</f>
        <v>0</v>
      </c>
      <c r="AD25" s="4">
        <f>IF($F$33="jd",$E$33,0)</f>
        <v>0</v>
      </c>
      <c r="AE25" s="4">
        <f>IF($F$34="jd",$E$34,0)</f>
        <v>0</v>
      </c>
      <c r="AF25" s="4">
        <f>IF($F$35="jd",$E$35,0)</f>
        <v>0</v>
      </c>
      <c r="AG25" s="4">
        <f>IF($F$36="jd",$E$36,0)</f>
        <v>0</v>
      </c>
      <c r="AH25" s="4">
        <f>IF($F$37="jd",$E$37,0)</f>
        <v>0</v>
      </c>
      <c r="AI25" s="4">
        <f>IF($F$38="jd",$E$38,0)</f>
        <v>0</v>
      </c>
      <c r="AJ25" s="4">
        <f>IF($F$39="jd",$E$39,0)</f>
        <v>0</v>
      </c>
      <c r="AK25" s="4">
        <f>IF($F$40="jd",$E$40,0)</f>
        <v>0</v>
      </c>
      <c r="AL25" s="4">
        <f>IF($F$41="jd",$E$41,0)</f>
        <v>0</v>
      </c>
      <c r="AM25" s="4">
        <f>IF($F$42="jd",$E$42,0)</f>
        <v>0</v>
      </c>
      <c r="AN25" s="4">
        <f>IF($F$43="jd",$E$43,0)</f>
        <v>0</v>
      </c>
      <c r="AO25" s="4">
        <f>IF($F$44="jd",$E$44,0)</f>
        <v>0</v>
      </c>
      <c r="AP25" s="4">
        <f>IF($F$45="jd",$E$45,0)</f>
        <v>0</v>
      </c>
      <c r="AQ25" s="4">
        <f>IF($F$46="jd",$E$46,0)</f>
        <v>0</v>
      </c>
      <c r="AR25" s="4">
        <f>IF($F$47="jd",$E$47,0)</f>
        <v>0</v>
      </c>
      <c r="AS25" s="4">
        <f>IF($F$48="jd",$E$48,0)</f>
        <v>0</v>
      </c>
      <c r="AT25" s="4">
        <f>IF($F$49="jd",$E$49,0)</f>
        <v>0</v>
      </c>
      <c r="AU25" s="4">
        <f>IF($F$50="jd",$E$50,0)</f>
        <v>0</v>
      </c>
      <c r="AV25" s="4">
        <f t="shared" si="0"/>
        <v>0</v>
      </c>
    </row>
    <row r="26" spans="1:55" ht="13.5" customHeight="1">
      <c r="A26" s="63">
        <v>16</v>
      </c>
      <c r="B26" s="26"/>
      <c r="C26" s="68"/>
      <c r="D26" s="68"/>
      <c r="E26" s="88"/>
      <c r="F26" s="89" t="s">
        <v>8</v>
      </c>
      <c r="G26" s="92"/>
      <c r="H26" s="91" t="s">
        <v>8</v>
      </c>
      <c r="I26" s="122"/>
      <c r="J26" s="116"/>
      <c r="K26" s="116"/>
      <c r="L26" s="116"/>
      <c r="M26" s="117"/>
      <c r="P26" s="3" t="s">
        <v>22</v>
      </c>
      <c r="Q26" s="3">
        <f>IF($F$20="wp",$E$20,0)</f>
        <v>0</v>
      </c>
      <c r="R26" s="3">
        <f>IF($F$21="WP",$E$21,0)</f>
        <v>0</v>
      </c>
      <c r="S26" s="3">
        <f>IF($F$22="WP",$E$22,0)</f>
        <v>0</v>
      </c>
      <c r="T26" s="3">
        <f>IF($F$23="WP",$E$23,0)</f>
        <v>0</v>
      </c>
      <c r="U26" s="3">
        <f>IF($F$24="wp",$E$24,0)</f>
        <v>0</v>
      </c>
      <c r="V26" s="3">
        <f>IF($F$25="wp",$E$25,0)</f>
        <v>0</v>
      </c>
      <c r="W26" s="3">
        <f>IF($F$26="wp",$E$26,0)</f>
        <v>0</v>
      </c>
      <c r="X26" s="3">
        <f>IF($F$27="wp",$E$27,0)</f>
        <v>0</v>
      </c>
      <c r="Y26" s="3">
        <f>IF($F$28="wp",$E$28,0)</f>
        <v>0</v>
      </c>
      <c r="Z26" s="3">
        <f>IF($F$29="wp",$E$29,0)</f>
        <v>0</v>
      </c>
      <c r="AA26" s="3">
        <f>IF($F$30="wp",$E$30,0)</f>
        <v>0</v>
      </c>
      <c r="AB26" s="3">
        <f>IF($F$31="wp",$E$31,0)</f>
        <v>0</v>
      </c>
      <c r="AC26" s="3">
        <f>IF($F$32="wp",$E$32,0)</f>
        <v>0</v>
      </c>
      <c r="AD26" s="3">
        <f>IF($F$33="wp",$E$33,0)</f>
        <v>0</v>
      </c>
      <c r="AE26" s="3">
        <f>IF($F$34="wp",$E$34,0)</f>
        <v>0</v>
      </c>
      <c r="AF26" s="3">
        <f>IF($F$35="wp",$E$35,0)</f>
        <v>0</v>
      </c>
      <c r="AG26" s="3">
        <f>IF($F$36="wp",$E$36,0)</f>
        <v>0</v>
      </c>
      <c r="AH26" s="3">
        <f>IF($F$37="wp",$E$37,0)</f>
        <v>0</v>
      </c>
      <c r="AI26" s="3">
        <f>IF($F$38="wp",$E$38,0)</f>
        <v>0</v>
      </c>
      <c r="AJ26" s="3">
        <f>IF($F$39="wp",$E$39,0)</f>
        <v>0</v>
      </c>
      <c r="AK26" s="3">
        <f>IF($F$40="wp",$E$40,0)</f>
        <v>0</v>
      </c>
      <c r="AL26" s="3">
        <f>IF($F$41="wp",$E$41,0)</f>
        <v>0</v>
      </c>
      <c r="AM26" s="3">
        <f>IF($F$42="wp",$E$42,0)</f>
        <v>0</v>
      </c>
      <c r="AN26" s="3">
        <f>IF($F$43="wp",$E$43,0)</f>
        <v>0</v>
      </c>
      <c r="AO26" s="3">
        <f>IF($F$44="wp",$E$44,0)</f>
        <v>0</v>
      </c>
      <c r="AP26" s="3">
        <f>IF($F$45="wp",$E$45,0)</f>
        <v>0</v>
      </c>
      <c r="AQ26" s="3">
        <f>IF($F$46="wp",$E$46,0)</f>
        <v>0</v>
      </c>
      <c r="AR26" s="3">
        <f>IF($F$47="wp",$E$47,0)</f>
        <v>0</v>
      </c>
      <c r="AS26" s="3">
        <f>IF($F$48="wp",$E$48,0)</f>
        <v>0</v>
      </c>
      <c r="AT26" s="3">
        <f>IF($F$49="wp",$E$49,0)</f>
        <v>0</v>
      </c>
      <c r="AU26" s="3">
        <f>IF($F$50="wp",$E$50,0)</f>
        <v>0</v>
      </c>
      <c r="AV26" s="3">
        <f t="shared" si="0"/>
        <v>0</v>
      </c>
      <c r="AY26" s="113"/>
      <c r="AZ26" s="113"/>
      <c r="BA26" s="113"/>
      <c r="BB26" s="113"/>
      <c r="BC26" s="113"/>
    </row>
    <row r="27" spans="1:55" ht="13.5" customHeight="1">
      <c r="A27" s="63">
        <v>17</v>
      </c>
      <c r="B27" s="26"/>
      <c r="C27" s="68"/>
      <c r="D27" s="68"/>
      <c r="E27" s="88"/>
      <c r="F27" s="89" t="s">
        <v>8</v>
      </c>
      <c r="G27" s="92"/>
      <c r="H27" s="91" t="s">
        <v>8</v>
      </c>
      <c r="I27" s="115" t="s">
        <v>70</v>
      </c>
      <c r="J27" s="116"/>
      <c r="K27" s="116"/>
      <c r="L27" s="116"/>
      <c r="M27" s="117"/>
      <c r="P27" s="4" t="s">
        <v>24</v>
      </c>
      <c r="Q27" s="4">
        <f>IF($F$20="bl",$E$20,0)</f>
        <v>0</v>
      </c>
      <c r="R27" s="4">
        <f>IF($F$21="BL",$E$21,0)</f>
        <v>0</v>
      </c>
      <c r="S27" s="4">
        <f>IF($F$22="BL",$E$22,0)</f>
        <v>0</v>
      </c>
      <c r="T27" s="4">
        <f>IF($F$23="BL",$E$23,0)</f>
        <v>0</v>
      </c>
      <c r="U27" s="4">
        <f>IF($F$24="bl",$E$24,0)</f>
        <v>0</v>
      </c>
      <c r="V27" s="4">
        <f>IF($F$25="bl",$E$25,0)</f>
        <v>0</v>
      </c>
      <c r="W27" s="4">
        <f>IF($F$26="bl",$E$26,0)</f>
        <v>0</v>
      </c>
      <c r="X27" s="4">
        <f>IF($F$27="bl",$E$27,0)</f>
        <v>0</v>
      </c>
      <c r="Y27" s="4">
        <f>IF($F$28="bl",$E$28,0)</f>
        <v>0</v>
      </c>
      <c r="Z27" s="4">
        <f>IF($F$29="bl",$E$29,0)</f>
        <v>0</v>
      </c>
      <c r="AA27" s="4">
        <f>IF($F$30="bl",$E$30,0)</f>
        <v>0</v>
      </c>
      <c r="AB27" s="4">
        <f>IF($F$31="bl",$E$31,0)</f>
        <v>0</v>
      </c>
      <c r="AC27" s="4">
        <f>IF($F$32="bl",$E$32,0)</f>
        <v>0</v>
      </c>
      <c r="AD27" s="4">
        <f>IF($F$33="bl",$E$33,0)</f>
        <v>0</v>
      </c>
      <c r="AE27" s="4">
        <f>IF($F$34="bl",$E$34,0)</f>
        <v>0</v>
      </c>
      <c r="AF27" s="4">
        <f>IF($F$35="bl",$E$35,0)</f>
        <v>0</v>
      </c>
      <c r="AG27" s="4">
        <f>IF($F$36="bl",$E$36,0)</f>
        <v>0</v>
      </c>
      <c r="AH27" s="4">
        <f>IF($F$37="bl",$E$37,0)</f>
        <v>0</v>
      </c>
      <c r="AI27" s="4">
        <f>IF($F$38="bl",$E$38,0)</f>
        <v>0</v>
      </c>
      <c r="AJ27" s="4">
        <f>IF($F$39="bl",$E$39,0)</f>
        <v>0</v>
      </c>
      <c r="AK27" s="4">
        <f>IF($F$40="bl",$E$40,0)</f>
        <v>0</v>
      </c>
      <c r="AL27" s="4">
        <f>IF($F$41="bl",$E$41,0)</f>
        <v>0</v>
      </c>
      <c r="AM27" s="4">
        <f>IF($F$42="bl",$E$42,0)</f>
        <v>0</v>
      </c>
      <c r="AN27" s="4">
        <f>IF($F$43="bl",$E$43,0)</f>
        <v>0</v>
      </c>
      <c r="AO27" s="4">
        <f>IF($F$44="bl",$E$44,0)</f>
        <v>0</v>
      </c>
      <c r="AP27" s="4">
        <f>IF($F$45="bl",$E$45,0)</f>
        <v>0</v>
      </c>
      <c r="AQ27" s="4">
        <f>IF($F$46="bl",$E$46,0)</f>
        <v>0</v>
      </c>
      <c r="AR27" s="4">
        <f>IF($F$47="bl",$E$47,0)</f>
        <v>0</v>
      </c>
      <c r="AS27" s="4">
        <f>IF($F$48="bl",$E$48,0)</f>
        <v>0</v>
      </c>
      <c r="AT27" s="4">
        <f>IF($F$49="bl",$E$49,0)</f>
        <v>0</v>
      </c>
      <c r="AU27" s="4">
        <f>IF($F$50="bl",$E$50,0)</f>
        <v>0</v>
      </c>
      <c r="AV27" s="4">
        <f t="shared" si="0"/>
        <v>0</v>
      </c>
      <c r="AY27" s="114"/>
      <c r="AZ27" s="114"/>
      <c r="BA27" s="114"/>
      <c r="BB27" s="114"/>
      <c r="BC27" s="114"/>
    </row>
    <row r="28" spans="1:48" ht="13.5" customHeight="1" thickBot="1">
      <c r="A28" s="63">
        <v>18</v>
      </c>
      <c r="B28" s="26"/>
      <c r="C28" s="68"/>
      <c r="D28" s="68"/>
      <c r="E28" s="88"/>
      <c r="F28" s="89" t="s">
        <v>8</v>
      </c>
      <c r="G28" s="92"/>
      <c r="H28" s="91" t="s">
        <v>8</v>
      </c>
      <c r="I28" s="156"/>
      <c r="J28" s="157"/>
      <c r="K28" s="157"/>
      <c r="L28" s="157"/>
      <c r="M28" s="158"/>
      <c r="P28" s="3" t="s">
        <v>26</v>
      </c>
      <c r="Q28" s="3">
        <f>IF($F$20="ec",$E$20,0)</f>
        <v>0</v>
      </c>
      <c r="R28" s="3">
        <f>IF($F$21="ec",$E$21,0)</f>
        <v>0</v>
      </c>
      <c r="S28" s="3">
        <f>IF($F$22="ec",$E$22,0)</f>
        <v>0</v>
      </c>
      <c r="T28" s="3">
        <f>IF($F$23="ec",$E$23,0)</f>
        <v>0</v>
      </c>
      <c r="U28" s="3">
        <f>IF($F$24="ec",$E$24,0)</f>
        <v>0</v>
      </c>
      <c r="V28" s="3">
        <f>IF($F$25="ec",$E$25,0)</f>
        <v>0</v>
      </c>
      <c r="W28" s="3">
        <f>IF($F$26="ec",$E$26,0)</f>
        <v>0</v>
      </c>
      <c r="X28" s="3">
        <f>IF($F$27="ec",$E$27,0)</f>
        <v>0</v>
      </c>
      <c r="Y28" s="3">
        <f>IF($F$28="ec",$E$28,0)</f>
        <v>0</v>
      </c>
      <c r="Z28" s="3">
        <f>IF($F$29="ec",$E$29,0)</f>
        <v>0</v>
      </c>
      <c r="AA28" s="3">
        <f>IF($F$30="ec",$E$30,0)</f>
        <v>0</v>
      </c>
      <c r="AB28" s="3">
        <f>IF($F$31="ec",$E$31,0)</f>
        <v>0</v>
      </c>
      <c r="AC28" s="3">
        <f>IF($F$32="ec",$E$32,0)</f>
        <v>0</v>
      </c>
      <c r="AD28" s="3">
        <f>IF($F$33="ec",$E$33,0)</f>
        <v>0</v>
      </c>
      <c r="AE28" s="3">
        <f>IF($F$34="ec",$E$34,0)</f>
        <v>0</v>
      </c>
      <c r="AF28" s="3">
        <f>IF($F$35="ec",$E$35,0)</f>
        <v>0</v>
      </c>
      <c r="AG28" s="3">
        <f>IF($F$36="ec",$E$36,0)</f>
        <v>0</v>
      </c>
      <c r="AH28" s="3">
        <f>IF($F$37="ec",$E$37,0)</f>
        <v>0</v>
      </c>
      <c r="AI28" s="3">
        <f>IF($F$38="ec",$E$38,0)</f>
        <v>0</v>
      </c>
      <c r="AJ28" s="3">
        <f>IF($F$39="ec",$E$39,0)</f>
        <v>0</v>
      </c>
      <c r="AK28" s="3">
        <f>IF($F$40="ec",$E$40,0)</f>
        <v>0</v>
      </c>
      <c r="AL28" s="3">
        <f>IF($F$41="ec",$E$41,0)</f>
        <v>0</v>
      </c>
      <c r="AM28" s="3">
        <f>IF($F$42="ec",$E$42,0)</f>
        <v>0</v>
      </c>
      <c r="AN28" s="3">
        <f>IF($F$43="ec",$E$43,0)</f>
        <v>0</v>
      </c>
      <c r="AO28" s="3">
        <f>IF($F$44="ec",$E$44,0)</f>
        <v>0</v>
      </c>
      <c r="AP28" s="3">
        <f>IF($F$45="ec",$E$45,0)</f>
        <v>0</v>
      </c>
      <c r="AQ28" s="3">
        <f>IF($F$46="ec",$E$46,0)</f>
        <v>0</v>
      </c>
      <c r="AR28" s="3">
        <f>IF($F$47="ec",$E$47,0)</f>
        <v>0</v>
      </c>
      <c r="AS28" s="3">
        <f>IF($F$48="ec",$E$48,0)</f>
        <v>0</v>
      </c>
      <c r="AT28" s="3">
        <f>IF($F$49="ec",$E$49,0)</f>
        <v>0</v>
      </c>
      <c r="AU28" s="3">
        <f>IF($F$50="ec",$E$50,0)</f>
        <v>0</v>
      </c>
      <c r="AV28" s="3">
        <f t="shared" si="0"/>
        <v>0</v>
      </c>
    </row>
    <row r="29" spans="1:48" ht="13.5" customHeight="1">
      <c r="A29" s="63">
        <v>19</v>
      </c>
      <c r="B29" s="26"/>
      <c r="C29" s="68"/>
      <c r="D29" s="68"/>
      <c r="E29" s="88"/>
      <c r="F29" s="89" t="s">
        <v>8</v>
      </c>
      <c r="G29" s="92"/>
      <c r="H29" s="91" t="s">
        <v>8</v>
      </c>
      <c r="I29" s="128" t="s">
        <v>18</v>
      </c>
      <c r="J29" s="129"/>
      <c r="K29" s="129"/>
      <c r="L29" s="129"/>
      <c r="M29" s="130"/>
      <c r="P29" s="4" t="s">
        <v>28</v>
      </c>
      <c r="Q29" s="4">
        <f>IF($F$20="o",$E$20,0)</f>
        <v>0</v>
      </c>
      <c r="R29" s="4">
        <f>IF($F$21="o",$E$21,0)</f>
        <v>0</v>
      </c>
      <c r="S29" s="4">
        <f>IF($F$22="O",$E$22,0)</f>
        <v>0</v>
      </c>
      <c r="T29" s="4">
        <f>IF($F$23="O",$E$23,0)</f>
        <v>0</v>
      </c>
      <c r="U29" s="4">
        <f>IF($F$24="o",$E$24,0)</f>
        <v>0</v>
      </c>
      <c r="V29" s="4">
        <f>IF($F$25="o",$E$25,0)</f>
        <v>0</v>
      </c>
      <c r="W29" s="4">
        <f>IF($F$26="o",$E$26,0)</f>
        <v>0</v>
      </c>
      <c r="X29" s="4">
        <f>IF($F$27="o",$E$27,0)</f>
        <v>0</v>
      </c>
      <c r="Y29" s="4">
        <f>IF($F$28="o",$E$28,0)</f>
        <v>0</v>
      </c>
      <c r="Z29" s="4">
        <f>IF($F$29="o",$E$29,0)</f>
        <v>0</v>
      </c>
      <c r="AA29" s="4">
        <f>IF($F$30="o",$E$30,0)</f>
        <v>0</v>
      </c>
      <c r="AB29" s="4">
        <f>IF($F$31="o",$E$31,0)</f>
        <v>0</v>
      </c>
      <c r="AC29" s="4">
        <f>IF($F$32="o",$E$32,0)</f>
        <v>0</v>
      </c>
      <c r="AD29" s="4">
        <f>IF($F$33="o",$E$33,0)</f>
        <v>0</v>
      </c>
      <c r="AE29" s="4">
        <f>IF($F$34="o",$E$34,0)</f>
        <v>0</v>
      </c>
      <c r="AF29" s="4">
        <f>IF($F$35="o",$E$35,0)</f>
        <v>0</v>
      </c>
      <c r="AG29" s="4">
        <f>IF($F$36="o",$E$36,0)</f>
        <v>0</v>
      </c>
      <c r="AH29" s="4">
        <f>IF($F$37="o",$E$37,0)</f>
        <v>0</v>
      </c>
      <c r="AI29" s="4">
        <f>IF($F$38="o",$E$38,0)</f>
        <v>0</v>
      </c>
      <c r="AJ29" s="4">
        <f>IF($F$39="o",$E$39,0)</f>
        <v>0</v>
      </c>
      <c r="AK29" s="4">
        <f>IF($F$40="o",$E$40,0)</f>
        <v>0</v>
      </c>
      <c r="AL29" s="4">
        <f>IF($F$41="o",$E$41,0)</f>
        <v>0</v>
      </c>
      <c r="AM29" s="4">
        <f>IF($F$42="o",$E$42,0)</f>
        <v>0</v>
      </c>
      <c r="AN29" s="4">
        <f>IF($F$43="o",$E$43,0)</f>
        <v>0</v>
      </c>
      <c r="AO29" s="4">
        <f>IF($F$44="o",$E$44,0)</f>
        <v>0</v>
      </c>
      <c r="AP29" s="4">
        <f>IF($F$45="o",$E$45,0)</f>
        <v>0</v>
      </c>
      <c r="AQ29" s="4">
        <f>IF($F$46="o",$E$46,0)</f>
        <v>0</v>
      </c>
      <c r="AR29" s="4">
        <f>IF($F$47="o",$E$47,0)</f>
        <v>0</v>
      </c>
      <c r="AS29" s="4">
        <f>IF($F$48="o",$E$48,0)</f>
        <v>0</v>
      </c>
      <c r="AT29" s="4">
        <f>IF($F$49="o",$E$49,0)</f>
        <v>0</v>
      </c>
      <c r="AU29" s="4">
        <f>IF($F$50="o",$E$50,0)</f>
        <v>0</v>
      </c>
      <c r="AV29" s="4">
        <f t="shared" si="0"/>
        <v>0</v>
      </c>
    </row>
    <row r="30" spans="1:48" ht="13.5" customHeight="1">
      <c r="A30" s="63">
        <v>20</v>
      </c>
      <c r="B30" s="26"/>
      <c r="C30" s="68"/>
      <c r="D30" s="68"/>
      <c r="E30" s="88"/>
      <c r="F30" s="89" t="s">
        <v>8</v>
      </c>
      <c r="G30" s="92"/>
      <c r="H30" s="91" t="s">
        <v>8</v>
      </c>
      <c r="I30" s="134" t="s">
        <v>53</v>
      </c>
      <c r="J30" s="135"/>
      <c r="K30" s="136"/>
      <c r="L30" s="96" t="s">
        <v>10</v>
      </c>
      <c r="M30" s="97">
        <f aca="true" t="shared" si="1" ref="M30:M41">+AV18+AV32</f>
        <v>0</v>
      </c>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row>
    <row r="31" spans="1:48" ht="13.5" customHeight="1">
      <c r="A31" s="63">
        <v>21</v>
      </c>
      <c r="B31" s="26"/>
      <c r="C31" s="68"/>
      <c r="D31" s="68"/>
      <c r="E31" s="88"/>
      <c r="F31" s="89" t="s">
        <v>8</v>
      </c>
      <c r="G31" s="92"/>
      <c r="H31" s="91" t="s">
        <v>8</v>
      </c>
      <c r="I31" s="134" t="s">
        <v>21</v>
      </c>
      <c r="J31" s="137"/>
      <c r="K31" s="138"/>
      <c r="L31" s="98" t="s">
        <v>13</v>
      </c>
      <c r="M31" s="99">
        <f t="shared" si="1"/>
        <v>0</v>
      </c>
      <c r="P31" s="4" t="s">
        <v>8</v>
      </c>
      <c r="Q31" s="4">
        <v>10</v>
      </c>
      <c r="R31" s="4">
        <v>11</v>
      </c>
      <c r="S31" s="4">
        <v>12</v>
      </c>
      <c r="T31" s="4">
        <v>13</v>
      </c>
      <c r="U31" s="4">
        <v>14</v>
      </c>
      <c r="V31" s="4">
        <v>15</v>
      </c>
      <c r="W31" s="4">
        <v>16</v>
      </c>
      <c r="X31" s="4">
        <v>17</v>
      </c>
      <c r="Y31" s="4">
        <v>18</v>
      </c>
      <c r="Z31" s="4">
        <v>19</v>
      </c>
      <c r="AA31" s="4">
        <v>20</v>
      </c>
      <c r="AB31" s="4">
        <v>21</v>
      </c>
      <c r="AC31" s="4">
        <v>22</v>
      </c>
      <c r="AD31" s="4">
        <v>23</v>
      </c>
      <c r="AE31" s="4">
        <v>24</v>
      </c>
      <c r="AF31" s="4">
        <v>25</v>
      </c>
      <c r="AG31" s="4">
        <v>26</v>
      </c>
      <c r="AH31" s="4">
        <v>27</v>
      </c>
      <c r="AI31" s="4">
        <v>28</v>
      </c>
      <c r="AJ31" s="4">
        <v>29</v>
      </c>
      <c r="AK31" s="4">
        <v>30</v>
      </c>
      <c r="AL31" s="4">
        <v>31</v>
      </c>
      <c r="AM31" s="4">
        <v>1</v>
      </c>
      <c r="AN31" s="4">
        <v>2</v>
      </c>
      <c r="AO31" s="4">
        <v>3</v>
      </c>
      <c r="AP31" s="4">
        <v>4</v>
      </c>
      <c r="AQ31" s="4">
        <v>5</v>
      </c>
      <c r="AR31" s="4">
        <v>6</v>
      </c>
      <c r="AS31" s="4">
        <v>7</v>
      </c>
      <c r="AT31" s="4">
        <v>8</v>
      </c>
      <c r="AU31" s="4">
        <v>9</v>
      </c>
      <c r="AV31" s="4">
        <f>SUM(AV32:AV43)</f>
        <v>0</v>
      </c>
    </row>
    <row r="32" spans="1:48" ht="13.5" customHeight="1">
      <c r="A32" s="63">
        <v>22</v>
      </c>
      <c r="B32" s="26"/>
      <c r="C32" s="68"/>
      <c r="D32" s="68"/>
      <c r="E32" s="88"/>
      <c r="F32" s="89" t="s">
        <v>8</v>
      </c>
      <c r="G32" s="92"/>
      <c r="H32" s="91" t="s">
        <v>8</v>
      </c>
      <c r="I32" s="134" t="s">
        <v>23</v>
      </c>
      <c r="J32" s="135"/>
      <c r="K32" s="136"/>
      <c r="L32" s="96" t="s">
        <v>14</v>
      </c>
      <c r="M32" s="99">
        <f t="shared" si="1"/>
        <v>0</v>
      </c>
      <c r="P32" s="4" t="s">
        <v>10</v>
      </c>
      <c r="Q32" s="27">
        <f>IF($H$20="H",$G$20,0)</f>
        <v>0</v>
      </c>
      <c r="R32" s="27">
        <f>IF($H$21="H",$G$21,0)</f>
        <v>0</v>
      </c>
      <c r="S32" s="4">
        <f>IF($H$22="H",$G$22,0)</f>
        <v>0</v>
      </c>
      <c r="T32" s="4">
        <f>IF($H$23="H",$G$23,0)</f>
        <v>0</v>
      </c>
      <c r="U32" s="4">
        <f>IF($H$24="H",$G$24,0)</f>
        <v>0</v>
      </c>
      <c r="V32" s="4">
        <f>IF($H$25="H",$G$25,0)</f>
        <v>0</v>
      </c>
      <c r="W32" s="4">
        <f>IF($H$26="H",$G$26,0)</f>
        <v>0</v>
      </c>
      <c r="X32" s="4">
        <f>IF($H$27="H",$G$27,0)</f>
        <v>0</v>
      </c>
      <c r="Y32" s="4">
        <f>IF($H$28="H",$G$28,0)</f>
        <v>0</v>
      </c>
      <c r="Z32" s="4">
        <f>IF($H$29="H",$G$29,0)</f>
        <v>0</v>
      </c>
      <c r="AA32" s="4">
        <f>IF($H$30="H",$G$30,0)</f>
        <v>0</v>
      </c>
      <c r="AB32" s="4">
        <f>IF($H$31="H",$G$31,0)</f>
        <v>0</v>
      </c>
      <c r="AC32" s="4">
        <f>IF($H$32="H",$G$32,0)</f>
        <v>0</v>
      </c>
      <c r="AD32" s="4">
        <f>IF($H$33="H",$G$33,0)</f>
        <v>0</v>
      </c>
      <c r="AE32" s="4">
        <f>IF($H$34="H",$G$34,0)</f>
        <v>0</v>
      </c>
      <c r="AF32" s="4">
        <f>IF($H$35="H",$G$35,0)</f>
        <v>0</v>
      </c>
      <c r="AG32" s="4">
        <f>IF($H$36="H",$G$36,0)</f>
        <v>0</v>
      </c>
      <c r="AH32" s="4">
        <f>IF($H$37="H",$G$37,0)</f>
        <v>0</v>
      </c>
      <c r="AI32" s="4">
        <f>IF($H$38="H",$G$38,0)</f>
        <v>0</v>
      </c>
      <c r="AJ32" s="4">
        <f>IF($H$39="H",$G$39,0)</f>
        <v>0</v>
      </c>
      <c r="AK32" s="4">
        <f>IF($H$40="H",$G$40,0)</f>
        <v>0</v>
      </c>
      <c r="AL32" s="4">
        <f>IF($H$41="H",$G$41,0)</f>
        <v>0</v>
      </c>
      <c r="AM32" s="4">
        <f>IF($H$42="H",$G$42,0)</f>
        <v>0</v>
      </c>
      <c r="AN32" s="4">
        <f>IF($H$43="H",$G$43,0)</f>
        <v>0</v>
      </c>
      <c r="AO32" s="4">
        <f>IF($H$44="H",$G$44,0)</f>
        <v>0</v>
      </c>
      <c r="AP32" s="4">
        <f>IF($H$45="H",$G$45,0)</f>
        <v>0</v>
      </c>
      <c r="AQ32" s="4">
        <f>IF($H$46="H",$G$46,0)</f>
        <v>0</v>
      </c>
      <c r="AR32" s="4">
        <f>IF($H$47="H",$G$47,0)</f>
        <v>0</v>
      </c>
      <c r="AS32" s="4">
        <f>IF($H$48="H",$G$48,0)</f>
        <v>0</v>
      </c>
      <c r="AT32" s="4">
        <f>IF($H$49="H",$G$49,0)</f>
        <v>0</v>
      </c>
      <c r="AU32" s="4">
        <f>IF($H$50="H",$G$50,0)</f>
        <v>0</v>
      </c>
      <c r="AV32" s="4">
        <f aca="true" t="shared" si="2" ref="AV32:AV43">SUM(Q32:AU32)</f>
        <v>0</v>
      </c>
    </row>
    <row r="33" spans="1:48" ht="13.5" customHeight="1">
      <c r="A33" s="63">
        <v>23</v>
      </c>
      <c r="B33" s="26"/>
      <c r="C33" s="68"/>
      <c r="D33" s="68"/>
      <c r="E33" s="88"/>
      <c r="F33" s="89" t="s">
        <v>8</v>
      </c>
      <c r="G33" s="92"/>
      <c r="H33" s="91" t="s">
        <v>8</v>
      </c>
      <c r="I33" s="134" t="s">
        <v>25</v>
      </c>
      <c r="J33" s="135"/>
      <c r="K33" s="136"/>
      <c r="L33" s="96" t="s">
        <v>15</v>
      </c>
      <c r="M33" s="99">
        <f t="shared" si="1"/>
        <v>0</v>
      </c>
      <c r="P33" s="28" t="s">
        <v>13</v>
      </c>
      <c r="Q33" s="28">
        <f>IF($H$20="VN",$G$20,0)</f>
        <v>0</v>
      </c>
      <c r="R33" s="28">
        <f>IF($H$21="VN",$G$21,0)</f>
        <v>0</v>
      </c>
      <c r="S33" s="28">
        <f>IF($H$22="VN",$G$22,0)</f>
        <v>0</v>
      </c>
      <c r="T33" s="28">
        <f>IF($H$23="VN",$G$23,0)</f>
        <v>0</v>
      </c>
      <c r="U33" s="28">
        <f>IF($H$24="VN",$G$24,0)</f>
        <v>0</v>
      </c>
      <c r="V33" s="28">
        <f>IF($H$25="VN",$G$25,0)</f>
        <v>0</v>
      </c>
      <c r="W33" s="28">
        <f>IF($H$26="VN",$G$26,0)</f>
        <v>0</v>
      </c>
      <c r="X33" s="28">
        <f>IF($H$27="VN",$G$27,0)</f>
        <v>0</v>
      </c>
      <c r="Y33" s="28">
        <f>IF($H$28="VN",$G$28,0)</f>
        <v>0</v>
      </c>
      <c r="Z33" s="28">
        <f>IF($H$29="VN",$G$29,0)</f>
        <v>0</v>
      </c>
      <c r="AA33" s="28">
        <f>IF($H$30="VN",$G$30,0)</f>
        <v>0</v>
      </c>
      <c r="AB33" s="28">
        <f>IF($H$31="VN",$G$31,0)</f>
        <v>0</v>
      </c>
      <c r="AC33" s="28">
        <f>IF($H$32="VN",$G$32,0)</f>
        <v>0</v>
      </c>
      <c r="AD33" s="28">
        <f>IF($H$33="VN",$G$33,0)</f>
        <v>0</v>
      </c>
      <c r="AE33" s="28">
        <f>IF($H$34="VN",$G$34,0)</f>
        <v>0</v>
      </c>
      <c r="AF33" s="28">
        <f>IF($H$35="VN",$G$35,0)</f>
        <v>0</v>
      </c>
      <c r="AG33" s="28">
        <f>IF($H$36="VN",$G$36,0)</f>
        <v>0</v>
      </c>
      <c r="AH33" s="28">
        <f>IF($H$37="VN",$G$37,0)</f>
        <v>0</v>
      </c>
      <c r="AI33" s="28">
        <f>IF($H$38="VN",$G$38,0)</f>
        <v>0</v>
      </c>
      <c r="AJ33" s="28">
        <f>IF($H$39="VN",$G$39,0)</f>
        <v>0</v>
      </c>
      <c r="AK33" s="28">
        <f>IF($H$40="VN",$G$40,0)</f>
        <v>0</v>
      </c>
      <c r="AL33" s="28">
        <f>IF($H$41="VN",$G$41,0)</f>
        <v>0</v>
      </c>
      <c r="AM33" s="28">
        <f>IF($H$42="VN",$G$42,0)</f>
        <v>0</v>
      </c>
      <c r="AN33" s="28">
        <f>IF($H$43="VN",$G$43,0)</f>
        <v>0</v>
      </c>
      <c r="AO33" s="28">
        <f>IF($H$44="VN",$G$44,0)</f>
        <v>0</v>
      </c>
      <c r="AP33" s="28">
        <f>IF($H$45="VN",$G$45,0)</f>
        <v>0</v>
      </c>
      <c r="AQ33" s="28">
        <f>IF($H$46="VN",$G$46,0)</f>
        <v>0</v>
      </c>
      <c r="AR33" s="28">
        <f>IF($H$47="VN",$G$47,0)</f>
        <v>0</v>
      </c>
      <c r="AS33" s="28">
        <f>IF($H$48="VN",$G$48,0)</f>
        <v>0</v>
      </c>
      <c r="AT33" s="28">
        <f>IF($H$49="VN",$G$49,0)</f>
        <v>0</v>
      </c>
      <c r="AU33" s="28">
        <f>IF($H$50="VN",$G$50,0)</f>
        <v>0</v>
      </c>
      <c r="AV33" s="28">
        <f t="shared" si="2"/>
        <v>0</v>
      </c>
    </row>
    <row r="34" spans="1:48" ht="13.5" customHeight="1">
      <c r="A34" s="63">
        <v>24</v>
      </c>
      <c r="B34" s="26"/>
      <c r="C34" s="68"/>
      <c r="D34" s="68"/>
      <c r="E34" s="88"/>
      <c r="F34" s="89" t="s">
        <v>8</v>
      </c>
      <c r="G34" s="92"/>
      <c r="H34" s="91" t="s">
        <v>8</v>
      </c>
      <c r="I34" s="134" t="s">
        <v>27</v>
      </c>
      <c r="J34" s="135"/>
      <c r="K34" s="136"/>
      <c r="L34" s="96" t="s">
        <v>16</v>
      </c>
      <c r="M34" s="99">
        <f t="shared" si="1"/>
        <v>0</v>
      </c>
      <c r="P34" s="4" t="s">
        <v>14</v>
      </c>
      <c r="Q34" s="27">
        <f>IF($H$20="sl",$G$20,0)</f>
        <v>0</v>
      </c>
      <c r="R34" s="4">
        <f>IF($H$21="sl",$G$21,0)</f>
        <v>0</v>
      </c>
      <c r="S34" s="4">
        <f>IF($H$22="sl",$G$22,0)</f>
        <v>0</v>
      </c>
      <c r="T34" s="4">
        <f>IF($H$23="sl",$G$23,0)</f>
        <v>0</v>
      </c>
      <c r="U34" s="4">
        <f>IF($H$24="sl",$G$24,0)</f>
        <v>0</v>
      </c>
      <c r="V34" s="4">
        <f>IF($H$25="sl",$G$25,0)</f>
        <v>0</v>
      </c>
      <c r="W34" s="4">
        <f>IF($H$26="sl",$G$26,0)</f>
        <v>0</v>
      </c>
      <c r="X34" s="4">
        <f>IF($H$27="sl",$G$27,0)</f>
        <v>0</v>
      </c>
      <c r="Y34" s="4">
        <f>IF($H$28="sl",$G$28,0)</f>
        <v>0</v>
      </c>
      <c r="Z34" s="4">
        <f>IF($H$29="sl",$G$29,0)</f>
        <v>0</v>
      </c>
      <c r="AA34" s="4">
        <f>IF($H$30="sl",$G$30,0)</f>
        <v>0</v>
      </c>
      <c r="AB34" s="4">
        <f>IF($H$31="sl",$G$31,0)</f>
        <v>0</v>
      </c>
      <c r="AC34" s="4">
        <f>IF($H$32="sl",$G$32,0)</f>
        <v>0</v>
      </c>
      <c r="AD34" s="4">
        <f>IF($H$33="sl",$G$33,0)</f>
        <v>0</v>
      </c>
      <c r="AE34" s="4">
        <f>IF($H$34="sl",$G$34,0)</f>
        <v>0</v>
      </c>
      <c r="AF34" s="4">
        <f>IF($H$35="sl",$G$35,0)</f>
        <v>0</v>
      </c>
      <c r="AG34" s="4">
        <f>IF($H$36="sl",$G$36,0)</f>
        <v>0</v>
      </c>
      <c r="AH34" s="4">
        <f>IF($H$37="sl",$G$37,0)</f>
        <v>0</v>
      </c>
      <c r="AI34" s="4">
        <f>IF($H$38="sl",$G$38,0)</f>
        <v>0</v>
      </c>
      <c r="AJ34" s="4">
        <f>IF($H$39="sl",$G$39,0)</f>
        <v>0</v>
      </c>
      <c r="AK34" s="4">
        <f>IF($H$40="sl",$G$40,0)</f>
        <v>0</v>
      </c>
      <c r="AL34" s="4">
        <f>IF($H$41="sl",$G$41,0)</f>
        <v>0</v>
      </c>
      <c r="AM34" s="4">
        <f>IF($H$42="sl",$G$42,0)</f>
        <v>0</v>
      </c>
      <c r="AN34" s="4">
        <f>IF($H$43="sl",$G$43,0)</f>
        <v>0</v>
      </c>
      <c r="AO34" s="4">
        <f>IF($H$44="sl",$G$44,0)</f>
        <v>0</v>
      </c>
      <c r="AP34" s="4">
        <f>IF($H$45="sl",$G$45,0)</f>
        <v>0</v>
      </c>
      <c r="AQ34" s="4">
        <f>IF($H$46="sl",$G$46,0)</f>
        <v>0</v>
      </c>
      <c r="AR34" s="4">
        <f>IF($H$47="sl",$G$47,0)</f>
        <v>0</v>
      </c>
      <c r="AS34" s="4">
        <f>IF($H$48="sl",$G$48,0)</f>
        <v>0</v>
      </c>
      <c r="AT34" s="4">
        <f>IF($H$49="sl",$G$49,0)</f>
        <v>0</v>
      </c>
      <c r="AU34" s="4">
        <f>IF($H$50="sl",$G$50,0)</f>
        <v>0</v>
      </c>
      <c r="AV34" s="4">
        <f t="shared" si="2"/>
        <v>0</v>
      </c>
    </row>
    <row r="35" spans="1:48" ht="13.5" customHeight="1">
      <c r="A35" s="63">
        <v>25</v>
      </c>
      <c r="B35" s="26"/>
      <c r="C35" s="68"/>
      <c r="D35" s="68"/>
      <c r="E35" s="88"/>
      <c r="F35" s="89" t="s">
        <v>8</v>
      </c>
      <c r="G35" s="92"/>
      <c r="H35" s="91" t="s">
        <v>8</v>
      </c>
      <c r="I35" s="134" t="s">
        <v>29</v>
      </c>
      <c r="J35" s="135"/>
      <c r="K35" s="136"/>
      <c r="L35" s="96" t="s">
        <v>17</v>
      </c>
      <c r="M35" s="99">
        <f t="shared" si="1"/>
        <v>0</v>
      </c>
      <c r="P35" s="28" t="s">
        <v>15</v>
      </c>
      <c r="Q35" s="28">
        <f>IF($H$20="fs",$G$20,0)</f>
        <v>0</v>
      </c>
      <c r="R35" s="28">
        <f>IF($H$21="fs",$G$21,0)</f>
        <v>0</v>
      </c>
      <c r="S35" s="28">
        <f>IF($H$22="FS",$G$22,0)</f>
        <v>0</v>
      </c>
      <c r="T35" s="28">
        <f>IF($H$23="FS",$G$23,0)</f>
        <v>0</v>
      </c>
      <c r="U35" s="28">
        <f>IF($H$24="FS",$G$24,0)</f>
        <v>0</v>
      </c>
      <c r="V35" s="28">
        <f>IF($H$25="FS",$G$25,0)</f>
        <v>0</v>
      </c>
      <c r="W35" s="28">
        <f>IF($H$26="fs",$G$26,0)</f>
        <v>0</v>
      </c>
      <c r="X35" s="28">
        <f>IF($H$27="fs",$G$27,0)</f>
        <v>0</v>
      </c>
      <c r="Y35" s="28">
        <f>IF($H$28="fs",$G$28,0)</f>
        <v>0</v>
      </c>
      <c r="Z35" s="28">
        <f>IF($H$29="fs",$G$29,0)</f>
        <v>0</v>
      </c>
      <c r="AA35" s="28">
        <f>IF($H$30="fs",$G$30,0)</f>
        <v>0</v>
      </c>
      <c r="AB35" s="28">
        <f>IF($H$31="fs",$G$31,0)</f>
        <v>0</v>
      </c>
      <c r="AC35" s="28">
        <f>IF($H$32="fs",$G$32,0)</f>
        <v>0</v>
      </c>
      <c r="AD35" s="28">
        <f>IF($H$33="fs",$G$33,0)</f>
        <v>0</v>
      </c>
      <c r="AE35" s="28">
        <f>IF($H$34="fs",$G$34,0)</f>
        <v>0</v>
      </c>
      <c r="AF35" s="28">
        <f>IF($H$35="fs",$G$35,0)</f>
        <v>0</v>
      </c>
      <c r="AG35" s="28">
        <f>IF($H$36="fs",$G$36,0)</f>
        <v>0</v>
      </c>
      <c r="AH35" s="28">
        <f>IF($H$37="fs",$G$37,0)</f>
        <v>0</v>
      </c>
      <c r="AI35" s="28">
        <f>IF($H$38="fs",$G$38,0)</f>
        <v>0</v>
      </c>
      <c r="AJ35" s="28">
        <f>IF($H$39="fs",$G$39,0)</f>
        <v>0</v>
      </c>
      <c r="AK35" s="28">
        <f>IF($H$40="fs",$G$40,0)</f>
        <v>0</v>
      </c>
      <c r="AL35" s="28">
        <f>IF($H$41="fs",$G$41,0)</f>
        <v>0</v>
      </c>
      <c r="AM35" s="28">
        <f>IF($H$42="fs",$G$42,0)</f>
        <v>0</v>
      </c>
      <c r="AN35" s="28">
        <f>IF($H$43="fs",$G$43,0)</f>
        <v>0</v>
      </c>
      <c r="AO35" s="28">
        <f>IF($H$44="fs",$G$44,0)</f>
        <v>0</v>
      </c>
      <c r="AP35" s="28">
        <f>IF($H$45="fs",$G$45,0)</f>
        <v>0</v>
      </c>
      <c r="AQ35" s="28">
        <f>IF($H$46="fs",$G$46,0)</f>
        <v>0</v>
      </c>
      <c r="AR35" s="28">
        <f>IF($H$47="fs",$G$47,0)</f>
        <v>0</v>
      </c>
      <c r="AS35" s="28">
        <f>IF($H$48="fs",$G$48,0)</f>
        <v>0</v>
      </c>
      <c r="AT35" s="28">
        <f>IF($H$49="fs",$G$49,0)</f>
        <v>0</v>
      </c>
      <c r="AU35" s="28">
        <f>IF($H$50="fs",$G$50,0)</f>
        <v>0</v>
      </c>
      <c r="AV35" s="28">
        <f t="shared" si="2"/>
        <v>0</v>
      </c>
    </row>
    <row r="36" spans="1:48" ht="13.5" customHeight="1">
      <c r="A36" s="63">
        <v>26</v>
      </c>
      <c r="B36" s="26"/>
      <c r="C36" s="68"/>
      <c r="D36" s="68"/>
      <c r="E36" s="88"/>
      <c r="F36" s="89" t="s">
        <v>8</v>
      </c>
      <c r="G36" s="92"/>
      <c r="H36" s="91" t="s">
        <v>8</v>
      </c>
      <c r="I36" s="134" t="s">
        <v>59</v>
      </c>
      <c r="J36" s="135"/>
      <c r="K36" s="136"/>
      <c r="L36" s="96" t="s">
        <v>19</v>
      </c>
      <c r="M36" s="99">
        <f t="shared" si="1"/>
        <v>0</v>
      </c>
      <c r="N36" s="102"/>
      <c r="P36" s="4" t="s">
        <v>16</v>
      </c>
      <c r="Q36" s="27">
        <f>IF($H$20="fmla",$G$20,0)</f>
        <v>0</v>
      </c>
      <c r="R36" s="4">
        <f>IF($H$21="FMLA",$G$21,0)</f>
        <v>0</v>
      </c>
      <c r="S36" s="4">
        <f>IF($H$22="FMLA",$G$22,0)</f>
        <v>0</v>
      </c>
      <c r="T36" s="4">
        <f>IF($H$23="FMLA",$G$23,0)</f>
        <v>0</v>
      </c>
      <c r="U36" s="4">
        <f>IF($H$24="fmla",$G$24,0)</f>
        <v>0</v>
      </c>
      <c r="V36" s="4">
        <f>IF($H$25="fmla",$G$25,0)</f>
        <v>0</v>
      </c>
      <c r="W36" s="4">
        <f>IF($H$26="fmla",$G$26,0)</f>
        <v>0</v>
      </c>
      <c r="X36" s="4">
        <f>IF($H$27="fmla",$G$27,0)</f>
        <v>0</v>
      </c>
      <c r="Y36" s="4">
        <f>IF($H$28="fmla",$G$28,0)</f>
        <v>0</v>
      </c>
      <c r="Z36" s="4">
        <f>IF($H$29="fmla",$G$29,0)</f>
        <v>0</v>
      </c>
      <c r="AA36" s="4">
        <f>IF($H$30="fmla",$G$30,0)</f>
        <v>0</v>
      </c>
      <c r="AB36" s="4">
        <f>IF($H$31="fmla",$G$31,0)</f>
        <v>0</v>
      </c>
      <c r="AC36" s="4">
        <f>IF($H$32="fmla",$G$32,0)</f>
        <v>0</v>
      </c>
      <c r="AD36" s="4">
        <f>IF($H$33="fmla",$G$33,0)</f>
        <v>0</v>
      </c>
      <c r="AE36" s="4">
        <f>IF($H$34="fmla",$G$34,0)</f>
        <v>0</v>
      </c>
      <c r="AF36" s="4">
        <f>IF($H$35="fmla",$G$35,0)</f>
        <v>0</v>
      </c>
      <c r="AG36" s="4">
        <f>IF($H$36="fmla",$G$36,0)</f>
        <v>0</v>
      </c>
      <c r="AH36" s="4">
        <f>IF($H$37="fmla",$G$37,0)</f>
        <v>0</v>
      </c>
      <c r="AI36" s="4">
        <f>IF($H$38="fmla",$G$38,0)</f>
        <v>0</v>
      </c>
      <c r="AJ36" s="4">
        <f>IF($H$39="fmla",$G$39,0)</f>
        <v>0</v>
      </c>
      <c r="AK36" s="4">
        <f>IF($H$40="fmla",$G$40,0)</f>
        <v>0</v>
      </c>
      <c r="AL36" s="4">
        <f>IF($H$41="fmla",$G$41,0)</f>
        <v>0</v>
      </c>
      <c r="AM36" s="4">
        <f>IF($H$42="fmla",$G$42,0)</f>
        <v>0</v>
      </c>
      <c r="AN36" s="4">
        <f>IF($H$43="fmla",$G$43,0)</f>
        <v>0</v>
      </c>
      <c r="AO36" s="4">
        <f>IF($H$44="fmla",$G$44,0)</f>
        <v>0</v>
      </c>
      <c r="AP36" s="4">
        <f>IF($H$45="fmla",$G$45,0)</f>
        <v>0</v>
      </c>
      <c r="AQ36" s="4">
        <f>IF($H$46="fmla",$G$46,0)</f>
        <v>0</v>
      </c>
      <c r="AR36" s="4">
        <f>IF($H$47="fmla",$G$47,0)</f>
        <v>0</v>
      </c>
      <c r="AS36" s="4">
        <f>IF($H$48="fmla",$G$48,0)</f>
        <v>0</v>
      </c>
      <c r="AT36" s="4">
        <f>IF($H$49="fmla",$G$49,0)</f>
        <v>0</v>
      </c>
      <c r="AU36" s="4">
        <f>IF($H$50="fmla",$G$50,0)</f>
        <v>0</v>
      </c>
      <c r="AV36" s="4">
        <f t="shared" si="2"/>
        <v>0</v>
      </c>
    </row>
    <row r="37" spans="1:48" ht="13.5" customHeight="1">
      <c r="A37" s="63">
        <v>27</v>
      </c>
      <c r="B37" s="26"/>
      <c r="C37" s="68"/>
      <c r="D37" s="68"/>
      <c r="E37" s="88"/>
      <c r="F37" s="89" t="s">
        <v>8</v>
      </c>
      <c r="G37" s="92"/>
      <c r="H37" s="91" t="s">
        <v>8</v>
      </c>
      <c r="I37" s="134" t="s">
        <v>30</v>
      </c>
      <c r="J37" s="135"/>
      <c r="K37" s="136"/>
      <c r="L37" s="96" t="s">
        <v>20</v>
      </c>
      <c r="M37" s="99">
        <f t="shared" si="1"/>
        <v>0</v>
      </c>
      <c r="P37" s="29" t="s">
        <v>17</v>
      </c>
      <c r="Q37" s="28">
        <f>IF($H$20="pl",$G$20,0)</f>
        <v>0</v>
      </c>
      <c r="R37" s="28">
        <f>IF($H$21="PL",$G$21,0)</f>
        <v>0</v>
      </c>
      <c r="S37" s="28">
        <f>IF($H$22="PL",$G$22,0)</f>
        <v>0</v>
      </c>
      <c r="T37" s="28">
        <f>IF($H$23="PL",$G$23,0)</f>
        <v>0</v>
      </c>
      <c r="U37" s="28">
        <f>IF($H$24="pl",$G$24,0)</f>
        <v>0</v>
      </c>
      <c r="V37" s="28">
        <f>IF($H$25="pl",$G$25,0)</f>
        <v>0</v>
      </c>
      <c r="W37" s="28">
        <f>IF($H$26="pl",$G$26,0)</f>
        <v>0</v>
      </c>
      <c r="X37" s="28">
        <f>IF($H$27="pl",$G$27,0)</f>
        <v>0</v>
      </c>
      <c r="Y37" s="28">
        <f>IF($H$28="pl",$G$28,0)</f>
        <v>0</v>
      </c>
      <c r="Z37" s="28">
        <f>IF($H$29="pl",$G$29,0)</f>
        <v>0</v>
      </c>
      <c r="AA37" s="28">
        <f>IF($H$30="pl",$G$30,0)</f>
        <v>0</v>
      </c>
      <c r="AB37" s="28">
        <f>IF($H$31="pl",$G$31,0)</f>
        <v>0</v>
      </c>
      <c r="AC37" s="28">
        <f>IF($H$32="pl",$G$32,0)</f>
        <v>0</v>
      </c>
      <c r="AD37" s="28">
        <f>IF($H$33="pl",$G$33,0)</f>
        <v>0</v>
      </c>
      <c r="AE37" s="28">
        <f>IF($H$34="pl",$G$34,0)</f>
        <v>0</v>
      </c>
      <c r="AF37" s="28">
        <f>IF($H$35="pl",$G$35,0)</f>
        <v>0</v>
      </c>
      <c r="AG37" s="28">
        <f>IF($H$36="pl",$G$36,0)</f>
        <v>0</v>
      </c>
      <c r="AH37" s="28">
        <f>IF($H$37="pl",$G$37,0)</f>
        <v>0</v>
      </c>
      <c r="AI37" s="28">
        <f>IF($H$38="pl",$G$38,0)</f>
        <v>0</v>
      </c>
      <c r="AJ37" s="28">
        <f>IF($H$39="pl",$G$39,0)</f>
        <v>0</v>
      </c>
      <c r="AK37" s="28">
        <f>IF($H$40="pl",$G$40,0)</f>
        <v>0</v>
      </c>
      <c r="AL37" s="28">
        <f>IF($H$41="pl",$G$41,0)</f>
        <v>0</v>
      </c>
      <c r="AM37" s="28">
        <f>IF($H$42="pl",$G$42,0)</f>
        <v>0</v>
      </c>
      <c r="AN37" s="28">
        <f>IF($H$43="pl",$G$43,0)</f>
        <v>0</v>
      </c>
      <c r="AO37" s="28">
        <f>IF($H$44="pl",$G$44,0)</f>
        <v>0</v>
      </c>
      <c r="AP37" s="28">
        <f>IF($H$45="pl",$G$45,0)</f>
        <v>0</v>
      </c>
      <c r="AQ37" s="28">
        <f>IF($H$46="pl",$G$46,0)</f>
        <v>0</v>
      </c>
      <c r="AR37" s="28">
        <f>IF($H$47="pl",$G$47,0)</f>
        <v>0</v>
      </c>
      <c r="AS37" s="28">
        <f>IF($H$48="pl",$G$48,0)</f>
        <v>0</v>
      </c>
      <c r="AT37" s="28">
        <f>IF($H$49="pl",$G$49,0)</f>
        <v>0</v>
      </c>
      <c r="AU37" s="28">
        <f>IF($H$50="pl",$G$50,0)</f>
        <v>0</v>
      </c>
      <c r="AV37" s="28">
        <f t="shared" si="2"/>
        <v>0</v>
      </c>
    </row>
    <row r="38" spans="1:48" ht="13.5" customHeight="1">
      <c r="A38" s="63">
        <v>28</v>
      </c>
      <c r="B38" s="26"/>
      <c r="C38" s="68"/>
      <c r="D38" s="68"/>
      <c r="E38" s="88"/>
      <c r="F38" s="89" t="s">
        <v>8</v>
      </c>
      <c r="G38" s="92"/>
      <c r="H38" s="91" t="s">
        <v>8</v>
      </c>
      <c r="I38" s="134" t="s">
        <v>31</v>
      </c>
      <c r="J38" s="135"/>
      <c r="K38" s="136"/>
      <c r="L38" s="96" t="s">
        <v>22</v>
      </c>
      <c r="M38" s="99">
        <f t="shared" si="1"/>
        <v>0</v>
      </c>
      <c r="N38" s="102"/>
      <c r="P38" s="4" t="s">
        <v>19</v>
      </c>
      <c r="Q38" s="4">
        <f>IF($H$20="nc",$G$20,0)</f>
        <v>0</v>
      </c>
      <c r="R38" s="4">
        <f>IF($H$21="NC",$G$21,0)</f>
        <v>0</v>
      </c>
      <c r="S38" s="4">
        <f>IF($H$22="NC",$G$22,0)</f>
        <v>0</v>
      </c>
      <c r="T38" s="4">
        <f>IF($H$23="NC",$G$23,0)</f>
        <v>0</v>
      </c>
      <c r="U38" s="4">
        <f>IF($H$24="nc",$G$24,0)</f>
        <v>0</v>
      </c>
      <c r="V38" s="4">
        <f>IF($H$25="nc",$G$25,0)</f>
        <v>0</v>
      </c>
      <c r="W38" s="4">
        <f>IF($H$26="nc",$G$26,0)</f>
        <v>0</v>
      </c>
      <c r="X38" s="4">
        <f>IF($H$27="nc",$G$27,0)</f>
        <v>0</v>
      </c>
      <c r="Y38" s="4">
        <f>IF($H$28="nc",$G$28,0)</f>
        <v>0</v>
      </c>
      <c r="Z38" s="4">
        <f>IF($H$29="nc",$G$29,0)</f>
        <v>0</v>
      </c>
      <c r="AA38" s="4">
        <f>IF($H$30="nc",$G$30,0)</f>
        <v>0</v>
      </c>
      <c r="AB38" s="4">
        <f>IF($H$31="nc",$G$31,0)</f>
        <v>0</v>
      </c>
      <c r="AC38" s="4">
        <f>IF($H$32="nc",$G$32,0)</f>
        <v>0</v>
      </c>
      <c r="AD38" s="4">
        <f>IF($H$33="nc",$G$33,0)</f>
        <v>0</v>
      </c>
      <c r="AE38" s="4">
        <f>IF($H$34="nc",$G$34,0)</f>
        <v>0</v>
      </c>
      <c r="AF38" s="4">
        <f>IF($H$35="nc",$G$35,0)</f>
        <v>0</v>
      </c>
      <c r="AG38" s="4">
        <f>IF($H$36="nc",$G$36,0)</f>
        <v>0</v>
      </c>
      <c r="AH38" s="4">
        <f>IF($H$37="nc",$G$37,0)</f>
        <v>0</v>
      </c>
      <c r="AI38" s="4">
        <f>IF($H$38="nc",$G$38,0)</f>
        <v>0</v>
      </c>
      <c r="AJ38" s="4">
        <f>IF($H$39="nc",$G$39,0)</f>
        <v>0</v>
      </c>
      <c r="AK38" s="4">
        <f>IF($H$40="nc",$G$40,0)</f>
        <v>0</v>
      </c>
      <c r="AL38" s="4">
        <f>IF($H$41="nc",$G$41,0)</f>
        <v>0</v>
      </c>
      <c r="AM38" s="4">
        <f>IF($H$42="nc",$G$42,0)</f>
        <v>0</v>
      </c>
      <c r="AN38" s="4">
        <f>IF($H$43="nc",$G$43,0)</f>
        <v>0</v>
      </c>
      <c r="AO38" s="4">
        <f>IF($H$44="nc",$G$44,0)</f>
        <v>0</v>
      </c>
      <c r="AP38" s="4">
        <f>IF($H$45="nc",$G$45,0)</f>
        <v>0</v>
      </c>
      <c r="AQ38" s="4">
        <f>IF($H$46="nc",$G$46,0)</f>
        <v>0</v>
      </c>
      <c r="AR38" s="4">
        <f>IF($H$47="nc",$G$47,0)</f>
        <v>0</v>
      </c>
      <c r="AS38" s="4">
        <f>IF($H$48="nc",$G$48,0)</f>
        <v>0</v>
      </c>
      <c r="AT38" s="4">
        <f>IF($H$49="nc",$G$49,0)</f>
        <v>0</v>
      </c>
      <c r="AU38" s="4">
        <f>IF($H$50="nc",$G$50,0)</f>
        <v>0</v>
      </c>
      <c r="AV38" s="4">
        <f t="shared" si="2"/>
        <v>0</v>
      </c>
    </row>
    <row r="39" spans="1:48" ht="13.5" customHeight="1">
      <c r="A39" s="63">
        <v>29</v>
      </c>
      <c r="B39" s="26"/>
      <c r="C39" s="68"/>
      <c r="D39" s="68"/>
      <c r="E39" s="88"/>
      <c r="F39" s="89" t="s">
        <v>8</v>
      </c>
      <c r="G39" s="92"/>
      <c r="H39" s="91" t="s">
        <v>8</v>
      </c>
      <c r="I39" s="134" t="s">
        <v>32</v>
      </c>
      <c r="J39" s="135"/>
      <c r="K39" s="136"/>
      <c r="L39" s="96" t="s">
        <v>24</v>
      </c>
      <c r="M39" s="99">
        <f t="shared" si="1"/>
        <v>0</v>
      </c>
      <c r="P39" s="29" t="s">
        <v>20</v>
      </c>
      <c r="Q39" s="28">
        <f>IF($H$20="jd",$G$20,0)</f>
        <v>0</v>
      </c>
      <c r="R39" s="28">
        <f>IF($H$21="JD",$G$21,0)</f>
        <v>0</v>
      </c>
      <c r="S39" s="28">
        <f>IF($H$22="JD",$G$22,0)</f>
        <v>0</v>
      </c>
      <c r="T39" s="28">
        <f>IF($H$23="JD",$G$23,0)</f>
        <v>0</v>
      </c>
      <c r="U39" s="28">
        <f>IF($H$24="jd",$G$24,0)</f>
        <v>0</v>
      </c>
      <c r="V39" s="28">
        <f>IF($H$25="jd",$G$25,0)</f>
        <v>0</v>
      </c>
      <c r="W39" s="28">
        <f>IF($H$26="jd",$G$26,0)</f>
        <v>0</v>
      </c>
      <c r="X39" s="28">
        <f>IF($H$27="jd",$G$27,0)</f>
        <v>0</v>
      </c>
      <c r="Y39" s="28">
        <f>IF($H$28="jd",$G$28,0)</f>
        <v>0</v>
      </c>
      <c r="Z39" s="28">
        <f>IF($H$29="jd",$G$29,0)</f>
        <v>0</v>
      </c>
      <c r="AA39" s="28">
        <f>IF($H$30="jd",$G$30,0)</f>
        <v>0</v>
      </c>
      <c r="AB39" s="28">
        <f>IF($H$31="jd",$G$31,0)</f>
        <v>0</v>
      </c>
      <c r="AC39" s="28">
        <f>IF($H$32="jd",$G$32,0)</f>
        <v>0</v>
      </c>
      <c r="AD39" s="28">
        <f>IF($H$33="jd",$G$33,0)</f>
        <v>0</v>
      </c>
      <c r="AE39" s="28">
        <f>IF($H$34="jd",$G$34,0)</f>
        <v>0</v>
      </c>
      <c r="AF39" s="28">
        <f>IF($H$35="jd",$G$35,0)</f>
        <v>0</v>
      </c>
      <c r="AG39" s="28">
        <f>IF($H$36="jd",$G$36,0)</f>
        <v>0</v>
      </c>
      <c r="AH39" s="28">
        <f>IF($H$37="jd",$G$37,0)</f>
        <v>0</v>
      </c>
      <c r="AI39" s="28">
        <f>IF($H$38="jd",$G$38,0)</f>
        <v>0</v>
      </c>
      <c r="AJ39" s="28">
        <f>IF($H$39="jd",$G$39,0)</f>
        <v>0</v>
      </c>
      <c r="AK39" s="28">
        <f>IF($H$40="jd",$G$40,0)</f>
        <v>0</v>
      </c>
      <c r="AL39" s="28">
        <f>IF($H$41="jd",$G$41,0)</f>
        <v>0</v>
      </c>
      <c r="AM39" s="28">
        <f>IF($H$42="jd",$G$42,0)</f>
        <v>0</v>
      </c>
      <c r="AN39" s="28">
        <f>IF($H$43="jd",$G$43,0)</f>
        <v>0</v>
      </c>
      <c r="AO39" s="28">
        <f>IF($H$44="jd",$G$44,0)</f>
        <v>0</v>
      </c>
      <c r="AP39" s="28">
        <f>IF($H$45="jd",$G$45,0)</f>
        <v>0</v>
      </c>
      <c r="AQ39" s="28">
        <f>IF($H$46="jd",$G$46,0)</f>
        <v>0</v>
      </c>
      <c r="AR39" s="28">
        <f>IF($H$47="jd",$G$47,0)</f>
        <v>0</v>
      </c>
      <c r="AS39" s="28">
        <f>IF($H$48="jd",$G$48,0)</f>
        <v>0</v>
      </c>
      <c r="AT39" s="28">
        <f>IF($H$49="jd",$G$49,0)</f>
        <v>0</v>
      </c>
      <c r="AU39" s="28">
        <f>IF($H$50="jd",$G$50,0)</f>
        <v>0</v>
      </c>
      <c r="AV39" s="28">
        <f t="shared" si="2"/>
        <v>0</v>
      </c>
    </row>
    <row r="40" spans="1:48" ht="13.5" customHeight="1">
      <c r="A40" s="63">
        <v>30</v>
      </c>
      <c r="B40" s="26"/>
      <c r="C40" s="68"/>
      <c r="D40" s="68"/>
      <c r="E40" s="88"/>
      <c r="F40" s="89" t="s">
        <v>8</v>
      </c>
      <c r="G40" s="92"/>
      <c r="H40" s="91" t="s">
        <v>8</v>
      </c>
      <c r="I40" s="134" t="s">
        <v>33</v>
      </c>
      <c r="J40" s="137"/>
      <c r="K40" s="138"/>
      <c r="L40" s="96" t="s">
        <v>26</v>
      </c>
      <c r="M40" s="99">
        <f t="shared" si="1"/>
        <v>0</v>
      </c>
      <c r="N40" s="102"/>
      <c r="P40" s="4" t="s">
        <v>22</v>
      </c>
      <c r="Q40" s="4">
        <f>IF($H$20="wp",$G$20,0)</f>
        <v>0</v>
      </c>
      <c r="R40" s="4">
        <f>IF($H$21="WP",$G$21,0)</f>
        <v>0</v>
      </c>
      <c r="S40" s="4">
        <f>IF($H$22="WP",$G$22,0)</f>
        <v>0</v>
      </c>
      <c r="T40" s="4">
        <f>IF($H$23="WP",$G$23,0)</f>
        <v>0</v>
      </c>
      <c r="U40" s="4">
        <f>IF($H$24="wp",$G$24,0)</f>
        <v>0</v>
      </c>
      <c r="V40" s="4">
        <f>IF($H$25="wp",$G$25,0)</f>
        <v>0</v>
      </c>
      <c r="W40" s="4">
        <f>IF($H$26="wp",$G$26,0)</f>
        <v>0</v>
      </c>
      <c r="X40" s="4">
        <f>IF($H$27="wp",$G$27,0)</f>
        <v>0</v>
      </c>
      <c r="Y40" s="4">
        <f>IF($H$28="wp",$G$28,0)</f>
        <v>0</v>
      </c>
      <c r="Z40" s="4">
        <f>IF($H$29="wp",$G$29,0)</f>
        <v>0</v>
      </c>
      <c r="AA40" s="4">
        <f>IF($H$30="wp",$G$30,0)</f>
        <v>0</v>
      </c>
      <c r="AB40" s="4">
        <f>IF($H$31="wp",$G$31,0)</f>
        <v>0</v>
      </c>
      <c r="AC40" s="4">
        <f>IF($H$32="wp",$G$32,0)</f>
        <v>0</v>
      </c>
      <c r="AD40" s="4">
        <f>IF($H$33="wp",$G$33,0)</f>
        <v>0</v>
      </c>
      <c r="AE40" s="4">
        <f>IF($H$34="wp",$G$34,0)</f>
        <v>0</v>
      </c>
      <c r="AF40" s="4">
        <f>IF($H$35="wp",$G$35,0)</f>
        <v>0</v>
      </c>
      <c r="AG40" s="4">
        <f>IF($H$36="wp",$G$36,0)</f>
        <v>0</v>
      </c>
      <c r="AH40" s="4">
        <f>IF($H$37="wp",$G$37,0)</f>
        <v>0</v>
      </c>
      <c r="AI40" s="4">
        <f>IF($H$38="wp",$G$38,0)</f>
        <v>0</v>
      </c>
      <c r="AJ40" s="4">
        <f>IF($H$39="wp",$G$39,0)</f>
        <v>0</v>
      </c>
      <c r="AK40" s="4">
        <f>IF($H$40="wp",$G$40,0)</f>
        <v>0</v>
      </c>
      <c r="AL40" s="4">
        <f>IF($H$41="wp",$G$41,0)</f>
        <v>0</v>
      </c>
      <c r="AM40" s="4">
        <f>IF($H$42="wp",$G$42,0)</f>
        <v>0</v>
      </c>
      <c r="AN40" s="4">
        <f>IF($H$43="wp",$G$43,0)</f>
        <v>0</v>
      </c>
      <c r="AO40" s="4">
        <f>IF($H$44="wp",$G$44,0)</f>
        <v>0</v>
      </c>
      <c r="AP40" s="4">
        <f>IF($H$45="wp",$G$45,0)</f>
        <v>0</v>
      </c>
      <c r="AQ40" s="4">
        <f>IF($H$46="wp",$G$46,0)</f>
        <v>0</v>
      </c>
      <c r="AR40" s="4">
        <f>IF($H$47="wp",$G$47,0)</f>
        <v>0</v>
      </c>
      <c r="AS40" s="4">
        <f>IF($H$48="wp",$G$48,0)</f>
        <v>0</v>
      </c>
      <c r="AT40" s="4">
        <f>IF($H$49="wp",$G$49,0)</f>
        <v>0</v>
      </c>
      <c r="AU40" s="4">
        <f>IF($H$50="wp",$G$50,0)</f>
        <v>0</v>
      </c>
      <c r="AV40" s="4">
        <f t="shared" si="2"/>
        <v>0</v>
      </c>
    </row>
    <row r="41" spans="1:48" ht="13.5" customHeight="1">
      <c r="A41" s="63">
        <v>31</v>
      </c>
      <c r="B41" s="26"/>
      <c r="C41" s="68"/>
      <c r="D41" s="68"/>
      <c r="E41" s="88"/>
      <c r="F41" s="89" t="s">
        <v>8</v>
      </c>
      <c r="G41" s="92"/>
      <c r="H41" s="91" t="s">
        <v>8</v>
      </c>
      <c r="I41" s="134" t="s">
        <v>50</v>
      </c>
      <c r="J41" s="135"/>
      <c r="K41" s="136"/>
      <c r="L41" s="96" t="s">
        <v>28</v>
      </c>
      <c r="M41" s="99">
        <f t="shared" si="1"/>
        <v>0</v>
      </c>
      <c r="P41" s="29" t="s">
        <v>24</v>
      </c>
      <c r="Q41" s="28">
        <f>IF($H$20="bl",$G$20,0)</f>
        <v>0</v>
      </c>
      <c r="R41" s="28">
        <f>IF($H$21="BL",$G$21,0)</f>
        <v>0</v>
      </c>
      <c r="S41" s="28">
        <f>IF($H$22="BL",$G$22,0)</f>
        <v>0</v>
      </c>
      <c r="T41" s="28">
        <f>IF($H$23="BL",$G$23,0)</f>
        <v>0</v>
      </c>
      <c r="U41" s="28">
        <f>IF($H$24="bl",$G$24,0)</f>
        <v>0</v>
      </c>
      <c r="V41" s="28">
        <f>IF($H$25="bl",$G$25,0)</f>
        <v>0</v>
      </c>
      <c r="W41" s="28">
        <f>IF($H$26="bl",$G$26,0)</f>
        <v>0</v>
      </c>
      <c r="X41" s="28">
        <f>IF($H$27="bl",$G$27,0)</f>
        <v>0</v>
      </c>
      <c r="Y41" s="28">
        <f>IF($H$28="bl",$G$28,0)</f>
        <v>0</v>
      </c>
      <c r="Z41" s="28">
        <f>IF($H$29="bl",$G$29,0)</f>
        <v>0</v>
      </c>
      <c r="AA41" s="28">
        <f>IF($H$30="bl",$G$30,0)</f>
        <v>0</v>
      </c>
      <c r="AB41" s="28">
        <f>IF($H$31="bl",$G$31,0)</f>
        <v>0</v>
      </c>
      <c r="AC41" s="28">
        <f>IF($H$32="bl",$G$32,0)</f>
        <v>0</v>
      </c>
      <c r="AD41" s="28">
        <f>IF($H$33="bl",$G$33,0)</f>
        <v>0</v>
      </c>
      <c r="AE41" s="28">
        <f>IF($H$34="bl",$G$34,0)</f>
        <v>0</v>
      </c>
      <c r="AF41" s="28">
        <f>IF($H$35="bl",$G$35,0)</f>
        <v>0</v>
      </c>
      <c r="AG41" s="28">
        <f>IF($H$36="bl",$G$36,0)</f>
        <v>0</v>
      </c>
      <c r="AH41" s="28">
        <f>IF($H$37="bl",$G$37,0)</f>
        <v>0</v>
      </c>
      <c r="AI41" s="28">
        <f>IF($H$38="bl",$G$38,0)</f>
        <v>0</v>
      </c>
      <c r="AJ41" s="28">
        <f>IF($H$39="bl",$G$39,0)</f>
        <v>0</v>
      </c>
      <c r="AK41" s="28">
        <f>IF($H$40="bl",$G$40,0)</f>
        <v>0</v>
      </c>
      <c r="AL41" s="28">
        <f>IF($H$41="bl",$G$41,0)</f>
        <v>0</v>
      </c>
      <c r="AM41" s="28">
        <f>IF($H$42="bl",$G$42,0)</f>
        <v>0</v>
      </c>
      <c r="AN41" s="28">
        <f>IF($H$43="bl",$G$43,0)</f>
        <v>0</v>
      </c>
      <c r="AO41" s="28">
        <f>IF($H$44="bl",$G$44,0)</f>
        <v>0</v>
      </c>
      <c r="AP41" s="28">
        <f>IF($H$45="bl",$G$45,0)</f>
        <v>0</v>
      </c>
      <c r="AQ41" s="28">
        <f>IF($H$46="bl",$G$46,0)</f>
        <v>0</v>
      </c>
      <c r="AR41" s="28">
        <f>IF($H$47="bl",$G$47,0)</f>
        <v>0</v>
      </c>
      <c r="AS41" s="28">
        <f>IF($H$48="bl",$G$48,0)</f>
        <v>0</v>
      </c>
      <c r="AT41" s="28">
        <f>IF($H$49="bl",$G$49,0)</f>
        <v>0</v>
      </c>
      <c r="AU41" s="28">
        <f>IF($H$50="bl",$G$50,0)</f>
        <v>0</v>
      </c>
      <c r="AV41" s="28">
        <f t="shared" si="2"/>
        <v>0</v>
      </c>
    </row>
    <row r="42" spans="1:48" ht="13.5" customHeight="1" thickBot="1">
      <c r="A42" s="63">
        <v>1</v>
      </c>
      <c r="B42" s="26"/>
      <c r="C42" s="68"/>
      <c r="D42" s="68"/>
      <c r="E42" s="88"/>
      <c r="F42" s="89" t="s">
        <v>8</v>
      </c>
      <c r="G42" s="92"/>
      <c r="H42" s="91" t="s">
        <v>8</v>
      </c>
      <c r="I42" s="152" t="s">
        <v>34</v>
      </c>
      <c r="J42" s="153"/>
      <c r="K42" s="153"/>
      <c r="L42" s="154"/>
      <c r="M42" s="100">
        <f>SUM(M27:M41)</f>
        <v>0</v>
      </c>
      <c r="P42" s="4" t="s">
        <v>26</v>
      </c>
      <c r="Q42" s="4">
        <f>IF($H$20="ec",$G$20,0)</f>
        <v>0</v>
      </c>
      <c r="R42" s="4">
        <f>IF($H$21="ec",$G$21,0)</f>
        <v>0</v>
      </c>
      <c r="S42" s="4">
        <f>IF($H$22="ec",$G$22,0)</f>
        <v>0</v>
      </c>
      <c r="T42" s="4">
        <f>IF($H$23="ec",$G$23,0)</f>
        <v>0</v>
      </c>
      <c r="U42" s="4">
        <f>IF($H$24="ec",$G$24,0)</f>
        <v>0</v>
      </c>
      <c r="V42" s="4">
        <f>IF($H$25="ec",$G$25,0)</f>
        <v>0</v>
      </c>
      <c r="W42" s="4">
        <f>IF($H$26="ec",$G$26,0)</f>
        <v>0</v>
      </c>
      <c r="X42" s="4">
        <f>IF($H$27="ec",$G$27,0)</f>
        <v>0</v>
      </c>
      <c r="Y42" s="4">
        <f>IF($H$28="ec",$G$28,0)</f>
        <v>0</v>
      </c>
      <c r="Z42" s="4">
        <f>IF($H$29="ec",$G$29,0)</f>
        <v>0</v>
      </c>
      <c r="AA42" s="4">
        <f>IF($H$30="ec",$G$30,0)</f>
        <v>0</v>
      </c>
      <c r="AB42" s="4">
        <f>IF($H$31="ec",$G$31,0)</f>
        <v>0</v>
      </c>
      <c r="AC42" s="4">
        <f>IF($H$32="ec",$G$32,0)</f>
        <v>0</v>
      </c>
      <c r="AD42" s="4">
        <f>IF($H$33="ec",$G$33,0)</f>
        <v>0</v>
      </c>
      <c r="AE42" s="4">
        <f>IF($H$34="ec",$G$34,0)</f>
        <v>0</v>
      </c>
      <c r="AF42" s="4">
        <f>IF($H$35="ec",$G$35,0)</f>
        <v>0</v>
      </c>
      <c r="AG42" s="4">
        <f>IF($H$36="ec",$G$36,0)</f>
        <v>0</v>
      </c>
      <c r="AH42" s="4">
        <f>IF($H$37="ec",$G$37,0)</f>
        <v>0</v>
      </c>
      <c r="AI42" s="4">
        <f>IF($H$38="ec",$G$38,0)</f>
        <v>0</v>
      </c>
      <c r="AJ42" s="4">
        <f>IF($H$39="ec",$G$39,0)</f>
        <v>0</v>
      </c>
      <c r="AK42" s="4">
        <f>IF($H$40="ec",$G$40,0)</f>
        <v>0</v>
      </c>
      <c r="AL42" s="4">
        <f>IF($H$41="ec",$G$41,0)</f>
        <v>0</v>
      </c>
      <c r="AM42" s="4">
        <f>IF($H$42="ec",$G$42,0)</f>
        <v>0</v>
      </c>
      <c r="AN42" s="4">
        <f>IF($H$43="ec",$G$43,0)</f>
        <v>0</v>
      </c>
      <c r="AO42" s="4">
        <f>IF($H$44="ec",$G$44,0)</f>
        <v>0</v>
      </c>
      <c r="AP42" s="4">
        <f>IF($H$45="ec",$G$45,0)</f>
        <v>0</v>
      </c>
      <c r="AQ42" s="4">
        <f>IF($H$46="ec",$G$46,0)</f>
        <v>0</v>
      </c>
      <c r="AR42" s="4">
        <f>IF($H$47="ec",$G$47,0)</f>
        <v>0</v>
      </c>
      <c r="AS42" s="4">
        <f>IF($H$48="ec",$G$48,0)</f>
        <v>0</v>
      </c>
      <c r="AT42" s="4">
        <f>IF($H$49="ec",$G$49,0)</f>
        <v>0</v>
      </c>
      <c r="AU42" s="4">
        <f>IF($H$50="ec",$G$50,0)</f>
        <v>0</v>
      </c>
      <c r="AV42" s="4">
        <f t="shared" si="2"/>
        <v>0</v>
      </c>
    </row>
    <row r="43" spans="1:48" ht="13.5" customHeight="1">
      <c r="A43" s="63">
        <v>2</v>
      </c>
      <c r="B43" s="26"/>
      <c r="C43" s="68"/>
      <c r="D43" s="68"/>
      <c r="E43" s="88"/>
      <c r="F43" s="89" t="s">
        <v>8</v>
      </c>
      <c r="G43" s="92"/>
      <c r="H43" s="91" t="s">
        <v>8</v>
      </c>
      <c r="I43" s="140" t="s">
        <v>67</v>
      </c>
      <c r="J43" s="141"/>
      <c r="K43" s="141"/>
      <c r="L43" s="141"/>
      <c r="M43" s="142"/>
      <c r="P43" s="28" t="s">
        <v>28</v>
      </c>
      <c r="Q43" s="28">
        <f>IF($H$20="o",$G$20,0)</f>
        <v>0</v>
      </c>
      <c r="R43" s="28">
        <f>IF($H$21="o",$G$21,0)</f>
        <v>0</v>
      </c>
      <c r="S43" s="28">
        <f>IF($H$22="O",$G$22,0)</f>
        <v>0</v>
      </c>
      <c r="T43" s="28">
        <f>IF($H$23="O",$G$23,0)</f>
        <v>0</v>
      </c>
      <c r="U43" s="28">
        <f>IF($H$24="o",$G$24,0)</f>
        <v>0</v>
      </c>
      <c r="V43" s="28">
        <f>IF($H$25="o",$G$25,0)</f>
        <v>0</v>
      </c>
      <c r="W43" s="28">
        <f>IF($H$26="o",$G$26,0)</f>
        <v>0</v>
      </c>
      <c r="X43" s="28">
        <f>IF($H$27="o",$G$27,0)</f>
        <v>0</v>
      </c>
      <c r="Y43" s="28">
        <f>IF($H$28="o",$G$28,0)</f>
        <v>0</v>
      </c>
      <c r="Z43" s="28">
        <f>IF($H$29="o",$G$29,0)</f>
        <v>0</v>
      </c>
      <c r="AA43" s="28">
        <f>IF($H$30="o",$G$30,0)</f>
        <v>0</v>
      </c>
      <c r="AB43" s="28">
        <f>IF($H$31="o",$G$31,0)</f>
        <v>0</v>
      </c>
      <c r="AC43" s="28">
        <f>IF($H$32="o",$G$32,0)</f>
        <v>0</v>
      </c>
      <c r="AD43" s="28">
        <f>IF($H$33="o",$G$33,0)</f>
        <v>0</v>
      </c>
      <c r="AE43" s="28">
        <f>IF($H$34="o",$G$34,0)</f>
        <v>0</v>
      </c>
      <c r="AF43" s="28">
        <f>IF($H$35="o",$G$35,0)</f>
        <v>0</v>
      </c>
      <c r="AG43" s="28">
        <f>IF($H$36="o",$G$36,0)</f>
        <v>0</v>
      </c>
      <c r="AH43" s="28">
        <f>IF($H$37="o",$G$37,0)</f>
        <v>0</v>
      </c>
      <c r="AI43" s="28">
        <f>IF($H$38="o",$G$38,0)</f>
        <v>0</v>
      </c>
      <c r="AJ43" s="28">
        <f>IF($H$39="o",$G$39,0)</f>
        <v>0</v>
      </c>
      <c r="AK43" s="28">
        <f>IF($H$40="o",$G$40,0)</f>
        <v>0</v>
      </c>
      <c r="AL43" s="28">
        <f>IF($H$41="o",$G$41,0)</f>
        <v>0</v>
      </c>
      <c r="AM43" s="28">
        <f>IF($H$42="o",$G$42,0)</f>
        <v>0</v>
      </c>
      <c r="AN43" s="28">
        <f>IF($H$43="o",$G$43,0)</f>
        <v>0</v>
      </c>
      <c r="AO43" s="28">
        <f>IF($H$44="o",$G$44,0)</f>
        <v>0</v>
      </c>
      <c r="AP43" s="28">
        <f>IF($H$45="o",$G$45,0)</f>
        <v>0</v>
      </c>
      <c r="AQ43" s="28">
        <f>IF($H$46="o",$G$46,0)</f>
        <v>0</v>
      </c>
      <c r="AR43" s="28">
        <f>IF($H$47="o",$G$47,0)</f>
        <v>0</v>
      </c>
      <c r="AS43" s="28">
        <f>IF($H$48="o",$G$48,0)</f>
        <v>0</v>
      </c>
      <c r="AT43" s="28">
        <f>IF($H$49="o",$G$49,0)</f>
        <v>0</v>
      </c>
      <c r="AU43" s="28">
        <f>IF($H$50="o",$G$50,0)</f>
        <v>0</v>
      </c>
      <c r="AV43" s="28">
        <f t="shared" si="2"/>
        <v>0</v>
      </c>
    </row>
    <row r="44" spans="1:13" ht="13.5" customHeight="1">
      <c r="A44" s="63">
        <v>3</v>
      </c>
      <c r="B44" s="26"/>
      <c r="C44" s="68"/>
      <c r="D44" s="68"/>
      <c r="E44" s="88"/>
      <c r="F44" s="89" t="s">
        <v>8</v>
      </c>
      <c r="G44" s="92"/>
      <c r="H44" s="91" t="s">
        <v>8</v>
      </c>
      <c r="I44" s="143"/>
      <c r="J44" s="144"/>
      <c r="K44" s="144"/>
      <c r="L44" s="144"/>
      <c r="M44" s="145"/>
    </row>
    <row r="45" spans="1:13" ht="13.5" customHeight="1">
      <c r="A45" s="63">
        <v>4</v>
      </c>
      <c r="B45" s="26"/>
      <c r="C45" s="68"/>
      <c r="D45" s="68"/>
      <c r="E45" s="88"/>
      <c r="F45" s="89" t="s">
        <v>8</v>
      </c>
      <c r="G45" s="92"/>
      <c r="H45" s="91" t="s">
        <v>8</v>
      </c>
      <c r="I45" s="146"/>
      <c r="J45" s="147"/>
      <c r="K45" s="147"/>
      <c r="L45" s="147"/>
      <c r="M45" s="148"/>
    </row>
    <row r="46" spans="1:13" ht="13.5" customHeight="1">
      <c r="A46" s="63">
        <v>5</v>
      </c>
      <c r="B46" s="26"/>
      <c r="C46" s="68"/>
      <c r="D46" s="68"/>
      <c r="E46" s="88"/>
      <c r="F46" s="89" t="s">
        <v>8</v>
      </c>
      <c r="G46" s="88"/>
      <c r="H46" s="91" t="s">
        <v>8</v>
      </c>
      <c r="I46" s="146"/>
      <c r="J46" s="147"/>
      <c r="K46" s="147"/>
      <c r="L46" s="147"/>
      <c r="M46" s="148"/>
    </row>
    <row r="47" spans="1:13" ht="13.5" customHeight="1">
      <c r="A47" s="63">
        <v>6</v>
      </c>
      <c r="B47" s="26"/>
      <c r="C47" s="68"/>
      <c r="D47" s="68"/>
      <c r="E47" s="88"/>
      <c r="F47" s="89" t="s">
        <v>8</v>
      </c>
      <c r="G47" s="92"/>
      <c r="H47" s="91" t="s">
        <v>8</v>
      </c>
      <c r="I47" s="146"/>
      <c r="J47" s="147"/>
      <c r="K47" s="147"/>
      <c r="L47" s="147"/>
      <c r="M47" s="148"/>
    </row>
    <row r="48" spans="1:49" ht="13.5" customHeight="1">
      <c r="A48" s="63">
        <v>7</v>
      </c>
      <c r="B48" s="26"/>
      <c r="C48" s="68"/>
      <c r="D48" s="68"/>
      <c r="E48" s="88"/>
      <c r="F48" s="89" t="s">
        <v>8</v>
      </c>
      <c r="G48" s="92"/>
      <c r="H48" s="91" t="s">
        <v>8</v>
      </c>
      <c r="I48" s="146"/>
      <c r="J48" s="147"/>
      <c r="K48" s="147"/>
      <c r="L48" s="147"/>
      <c r="M48" s="148"/>
      <c r="AW48" s="30"/>
    </row>
    <row r="49" spans="1:13" ht="13.5" customHeight="1">
      <c r="A49" s="63">
        <v>8</v>
      </c>
      <c r="B49" s="26"/>
      <c r="C49" s="68"/>
      <c r="D49" s="68"/>
      <c r="E49" s="88"/>
      <c r="F49" s="89" t="s">
        <v>8</v>
      </c>
      <c r="G49" s="92"/>
      <c r="H49" s="91" t="s">
        <v>8</v>
      </c>
      <c r="I49" s="146"/>
      <c r="J49" s="147"/>
      <c r="K49" s="147"/>
      <c r="L49" s="147"/>
      <c r="M49" s="148"/>
    </row>
    <row r="50" spans="1:49" ht="13.5" customHeight="1" thickBot="1">
      <c r="A50" s="64">
        <v>9</v>
      </c>
      <c r="B50" s="31"/>
      <c r="C50" s="69"/>
      <c r="D50" s="69"/>
      <c r="E50" s="88"/>
      <c r="F50" s="89" t="s">
        <v>8</v>
      </c>
      <c r="G50" s="92"/>
      <c r="H50" s="91" t="s">
        <v>8</v>
      </c>
      <c r="I50" s="146"/>
      <c r="J50" s="147"/>
      <c r="K50" s="147"/>
      <c r="L50" s="147"/>
      <c r="M50" s="148"/>
      <c r="AW50" s="32"/>
    </row>
    <row r="51" spans="1:13" ht="15.75" customHeight="1" thickBot="1">
      <c r="A51" s="33" t="s">
        <v>37</v>
      </c>
      <c r="B51" s="34">
        <f>SUM(B20:B50)</f>
        <v>0</v>
      </c>
      <c r="C51" s="34">
        <f>SUM(C20:C50)</f>
        <v>0</v>
      </c>
      <c r="D51" s="35">
        <f>SUM(D20:D50)</f>
        <v>0</v>
      </c>
      <c r="E51" s="93">
        <f>SUM(E20:E50)</f>
        <v>0</v>
      </c>
      <c r="F51" s="94"/>
      <c r="G51" s="94">
        <f>SUM(G20:G50)</f>
        <v>0</v>
      </c>
      <c r="H51" s="95"/>
      <c r="I51" s="149"/>
      <c r="J51" s="150"/>
      <c r="K51" s="150"/>
      <c r="L51" s="150"/>
      <c r="M51" s="151"/>
    </row>
    <row r="52" spans="1:49" s="30" customFormat="1" ht="11.25" customHeight="1">
      <c r="A52" s="36" t="s">
        <v>38</v>
      </c>
      <c r="B52" s="37" t="s">
        <v>61</v>
      </c>
      <c r="C52" s="37" t="s">
        <v>60</v>
      </c>
      <c r="D52" s="37" t="s">
        <v>36</v>
      </c>
      <c r="E52" s="19"/>
      <c r="F52" s="19"/>
      <c r="G52" s="38"/>
      <c r="H52" s="38"/>
      <c r="I52" s="14"/>
      <c r="J52" s="14"/>
      <c r="K52" s="13"/>
      <c r="L52" s="13"/>
      <c r="N52" s="102"/>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32"/>
    </row>
    <row r="53" spans="1:12" ht="21" customHeight="1">
      <c r="A53" s="40"/>
      <c r="B53" s="41"/>
      <c r="C53" s="42"/>
      <c r="D53" s="42"/>
      <c r="E53" s="42"/>
      <c r="F53" s="42"/>
      <c r="G53" s="43"/>
      <c r="H53" s="44"/>
      <c r="I53" s="45"/>
      <c r="J53" s="7"/>
      <c r="K53" s="32"/>
      <c r="L53" s="13"/>
    </row>
    <row r="54" spans="1:48" s="32" customFormat="1" ht="10.5" customHeight="1">
      <c r="A54" s="46" t="s">
        <v>39</v>
      </c>
      <c r="B54" s="19" t="s">
        <v>40</v>
      </c>
      <c r="C54" s="19" t="s">
        <v>41</v>
      </c>
      <c r="D54" s="19" t="s">
        <v>42</v>
      </c>
      <c r="E54" s="38" t="s">
        <v>43</v>
      </c>
      <c r="F54" s="38" t="s">
        <v>51</v>
      </c>
      <c r="G54" s="139" t="s">
        <v>44</v>
      </c>
      <c r="H54" s="139"/>
      <c r="I54" s="45"/>
      <c r="J54" s="2"/>
      <c r="K54" s="30"/>
      <c r="L54" s="1"/>
      <c r="N54" s="103"/>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12" ht="21.75" customHeight="1">
      <c r="A55" s="40"/>
      <c r="B55" s="41"/>
      <c r="C55" s="42"/>
      <c r="D55" s="42"/>
      <c r="E55" s="42"/>
      <c r="F55" s="42"/>
      <c r="G55" s="47"/>
      <c r="H55" s="44"/>
      <c r="I55" s="45"/>
      <c r="J55" s="7"/>
      <c r="K55" s="32"/>
      <c r="L55" s="32"/>
    </row>
    <row r="56" spans="1:49" s="32" customFormat="1" ht="10.5" customHeight="1">
      <c r="A56" s="46" t="s">
        <v>39</v>
      </c>
      <c r="B56" s="19" t="s">
        <v>40</v>
      </c>
      <c r="C56" s="19" t="s">
        <v>41</v>
      </c>
      <c r="D56" s="19" t="s">
        <v>42</v>
      </c>
      <c r="E56" s="38" t="s">
        <v>43</v>
      </c>
      <c r="F56" s="38" t="s">
        <v>51</v>
      </c>
      <c r="G56" s="139" t="s">
        <v>44</v>
      </c>
      <c r="H56" s="139"/>
      <c r="I56" s="48"/>
      <c r="J56" s="48"/>
      <c r="K56" s="30"/>
      <c r="L56" s="1"/>
      <c r="M56" s="1"/>
      <c r="N56" s="103"/>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1"/>
    </row>
    <row r="57" spans="1:13" ht="12.75">
      <c r="A57" s="30" t="s">
        <v>45</v>
      </c>
      <c r="B57" s="19"/>
      <c r="C57" s="30" t="s">
        <v>46</v>
      </c>
      <c r="D57" s="19"/>
      <c r="E57" s="19"/>
      <c r="F57" s="19"/>
      <c r="G57" s="49"/>
      <c r="H57" s="48"/>
      <c r="I57" s="50"/>
      <c r="J57" s="50"/>
      <c r="K57" s="30"/>
      <c r="L57" s="30"/>
      <c r="M57" s="30"/>
    </row>
    <row r="58" spans="2:49" s="30" customFormat="1" ht="10.5" customHeight="1">
      <c r="B58" s="50"/>
      <c r="C58" s="50"/>
      <c r="D58" s="50"/>
      <c r="E58" s="50"/>
      <c r="F58" s="50"/>
      <c r="G58" s="50"/>
      <c r="H58" s="50"/>
      <c r="I58" s="50"/>
      <c r="J58" s="50"/>
      <c r="M58" s="1"/>
      <c r="N58" s="102"/>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1"/>
    </row>
    <row r="59" spans="9:12" ht="10.5" customHeight="1">
      <c r="I59" s="50"/>
      <c r="J59" s="50"/>
      <c r="K59" s="30"/>
      <c r="L59" s="30"/>
    </row>
    <row r="60" spans="1:13" ht="12.75">
      <c r="A60" s="66" t="s">
        <v>63</v>
      </c>
      <c r="B60" s="51"/>
      <c r="C60" s="51"/>
      <c r="D60" s="51"/>
      <c r="E60" s="51"/>
      <c r="F60" s="51"/>
      <c r="G60" s="161" t="s">
        <v>64</v>
      </c>
      <c r="H60" s="161"/>
      <c r="I60" s="52"/>
      <c r="J60" s="52"/>
      <c r="K60" s="52"/>
      <c r="L60" s="52"/>
      <c r="M60" s="52"/>
    </row>
    <row r="61" spans="3:13" ht="12.75" customHeight="1">
      <c r="C61" s="53" t="s">
        <v>47</v>
      </c>
      <c r="F61" s="19" t="s">
        <v>52</v>
      </c>
      <c r="I61" s="54" t="s">
        <v>49</v>
      </c>
      <c r="J61" s="54"/>
      <c r="K61" s="54"/>
      <c r="M61" s="46" t="s">
        <v>48</v>
      </c>
    </row>
    <row r="62" spans="1:12" ht="15.75" customHeight="1">
      <c r="A62" s="13"/>
      <c r="B62" s="13"/>
      <c r="C62" s="13"/>
      <c r="D62" s="55"/>
      <c r="E62" s="55"/>
      <c r="F62" s="55"/>
      <c r="G62" s="55"/>
      <c r="H62" s="55"/>
      <c r="I62" s="55"/>
      <c r="L62" s="56"/>
    </row>
    <row r="63" spans="1:8" ht="13.5" customHeight="1">
      <c r="A63" s="57"/>
      <c r="B63" s="55"/>
      <c r="C63" s="55"/>
      <c r="D63" s="14"/>
      <c r="E63" s="14"/>
      <c r="F63" s="14"/>
      <c r="G63" s="14"/>
      <c r="H63" s="14"/>
    </row>
    <row r="64" spans="9:12" ht="12.75">
      <c r="I64" s="14"/>
      <c r="J64" s="14"/>
      <c r="K64" s="13"/>
      <c r="L64" s="13"/>
    </row>
    <row r="65" ht="12.75">
      <c r="K65" s="30"/>
    </row>
    <row r="66" ht="12.75">
      <c r="K66" s="30"/>
    </row>
    <row r="67" ht="12.75">
      <c r="K67" s="30"/>
    </row>
    <row r="68" ht="12.75">
      <c r="K68" s="30"/>
    </row>
    <row r="69" ht="12.75">
      <c r="K69" s="30"/>
    </row>
    <row r="70" spans="10:11" ht="12.75">
      <c r="J70" s="58"/>
      <c r="K70" s="30"/>
    </row>
    <row r="71" spans="10:11" ht="12.75">
      <c r="J71" s="39"/>
      <c r="K71" s="30"/>
    </row>
    <row r="72" spans="10:11" ht="12.75">
      <c r="J72" s="39"/>
      <c r="K72" s="30"/>
    </row>
    <row r="73" spans="10:11" ht="12.75">
      <c r="J73" s="39"/>
      <c r="K73" s="30"/>
    </row>
    <row r="74" spans="10:11" ht="12.75">
      <c r="J74" s="39"/>
      <c r="K74" s="30"/>
    </row>
    <row r="75" spans="10:11" ht="12.75">
      <c r="J75" s="39"/>
      <c r="K75" s="30"/>
    </row>
    <row r="76" spans="10:11" ht="12.75">
      <c r="J76" s="39"/>
      <c r="K76" s="30"/>
    </row>
    <row r="77" spans="10:11" ht="12.75">
      <c r="J77" s="39"/>
      <c r="K77" s="30"/>
    </row>
    <row r="78" spans="10:11" ht="12.75">
      <c r="J78" s="39"/>
      <c r="K78" s="30"/>
    </row>
    <row r="79" ht="12.75">
      <c r="K79" s="30"/>
    </row>
    <row r="80" ht="12.75">
      <c r="K80" s="30"/>
    </row>
    <row r="81" ht="12.75">
      <c r="K81" s="30"/>
    </row>
    <row r="82" ht="12.75">
      <c r="K82" s="30"/>
    </row>
    <row r="83" ht="12.75">
      <c r="K83" s="30"/>
    </row>
    <row r="84" ht="12.75">
      <c r="K84" s="30"/>
    </row>
    <row r="85" ht="12.75">
      <c r="K85" s="30"/>
    </row>
    <row r="86" ht="12.75">
      <c r="K86" s="30"/>
    </row>
    <row r="87" ht="12.75">
      <c r="K87" s="30"/>
    </row>
    <row r="88" ht="12.75">
      <c r="K88" s="30"/>
    </row>
    <row r="89" ht="12.75">
      <c r="K89" s="30"/>
    </row>
    <row r="90" ht="12.75">
      <c r="K90" s="30"/>
    </row>
    <row r="91" ht="12.75">
      <c r="K91" s="30"/>
    </row>
    <row r="92" ht="12.75">
      <c r="K92" s="30"/>
    </row>
    <row r="93" ht="12.75">
      <c r="K93" s="30"/>
    </row>
    <row r="94" ht="12.75">
      <c r="K94" s="30"/>
    </row>
    <row r="95" ht="12.75">
      <c r="K95" s="30"/>
    </row>
    <row r="96" ht="12.75">
      <c r="K96" s="30"/>
    </row>
    <row r="97" ht="12.75">
      <c r="K97" s="30"/>
    </row>
    <row r="98" ht="12.75">
      <c r="K98" s="30"/>
    </row>
    <row r="99" ht="12.75">
      <c r="K99" s="30"/>
    </row>
    <row r="100" ht="12.75">
      <c r="K100" s="30"/>
    </row>
    <row r="101" ht="12.75">
      <c r="K101" s="30"/>
    </row>
    <row r="102" ht="12.75">
      <c r="K102" s="30"/>
    </row>
    <row r="103" ht="12.75">
      <c r="K103" s="30"/>
    </row>
    <row r="104" ht="12.75">
      <c r="K104" s="30"/>
    </row>
    <row r="105" ht="12.75">
      <c r="K105" s="30"/>
    </row>
    <row r="106" ht="12.75">
      <c r="K106" s="30"/>
    </row>
    <row r="107" ht="12.75">
      <c r="K107" s="30"/>
    </row>
    <row r="108" ht="12.75">
      <c r="K108" s="30"/>
    </row>
    <row r="109" ht="12.75">
      <c r="K109" s="30"/>
    </row>
    <row r="110" ht="12.75">
      <c r="K110" s="30"/>
    </row>
    <row r="111" ht="12.75">
      <c r="K111" s="30"/>
    </row>
    <row r="112" ht="12.75">
      <c r="K112" s="30"/>
    </row>
    <row r="113" ht="12.75">
      <c r="K113" s="30"/>
    </row>
    <row r="114" ht="12.75">
      <c r="K114" s="30"/>
    </row>
    <row r="115" ht="12.75">
      <c r="K115" s="30"/>
    </row>
    <row r="116" ht="12.75">
      <c r="K116" s="30"/>
    </row>
    <row r="117" ht="12.75">
      <c r="K117" s="30"/>
    </row>
    <row r="118" ht="12.75">
      <c r="K118" s="30"/>
    </row>
    <row r="119" ht="12.75">
      <c r="K119" s="30"/>
    </row>
    <row r="120" ht="12.75">
      <c r="K120" s="30"/>
    </row>
    <row r="121" ht="12.75">
      <c r="K121" s="30"/>
    </row>
    <row r="122" ht="12.75">
      <c r="K122" s="30"/>
    </row>
    <row r="123" ht="12.75">
      <c r="K123" s="30"/>
    </row>
    <row r="124" ht="12.75">
      <c r="K124" s="30"/>
    </row>
    <row r="125" ht="12.75">
      <c r="K125" s="30"/>
    </row>
    <row r="126" ht="12.75">
      <c r="K126" s="30"/>
    </row>
    <row r="127" ht="12.75">
      <c r="K127" s="30"/>
    </row>
    <row r="128" ht="12.75">
      <c r="K128" s="30"/>
    </row>
    <row r="129" ht="12.75">
      <c r="K129" s="30"/>
    </row>
    <row r="130" ht="12.75">
      <c r="K130" s="30"/>
    </row>
    <row r="131" ht="12.75">
      <c r="K131" s="30"/>
    </row>
    <row r="132" ht="12.75">
      <c r="K132" s="30"/>
    </row>
    <row r="133" ht="12.75">
      <c r="K133" s="30"/>
    </row>
    <row r="134" ht="12.75">
      <c r="K134" s="30"/>
    </row>
    <row r="135" ht="12.75">
      <c r="K135" s="30"/>
    </row>
    <row r="136" ht="12.75">
      <c r="K136" s="30"/>
    </row>
    <row r="137" ht="12.75">
      <c r="K137" s="30"/>
    </row>
    <row r="138" ht="12.75">
      <c r="K138" s="30"/>
    </row>
    <row r="139" ht="12.75">
      <c r="K139" s="30"/>
    </row>
    <row r="140" ht="12.75">
      <c r="K140" s="30"/>
    </row>
    <row r="141" ht="12.75">
      <c r="K141" s="30"/>
    </row>
    <row r="142" ht="12.75">
      <c r="K142" s="30"/>
    </row>
    <row r="143" ht="12.75">
      <c r="K143" s="30"/>
    </row>
    <row r="144" ht="12.75">
      <c r="K144" s="30"/>
    </row>
    <row r="145" ht="12.75">
      <c r="K145" s="30"/>
    </row>
  </sheetData>
  <sheetProtection password="DDAD" sheet="1" selectLockedCells="1"/>
  <protectedRanges>
    <protectedRange sqref="H20:H50 F20:F50" name="Range2"/>
  </protectedRanges>
  <mergeCells count="56">
    <mergeCell ref="B18:B19"/>
    <mergeCell ref="C18:C19"/>
    <mergeCell ref="A15:B15"/>
    <mergeCell ref="C15:D15"/>
    <mergeCell ref="C3:K3"/>
    <mergeCell ref="J6:M6"/>
    <mergeCell ref="A8:B8"/>
    <mergeCell ref="A18:A19"/>
    <mergeCell ref="D18:D19"/>
    <mergeCell ref="G18:H18"/>
    <mergeCell ref="B17:D17"/>
    <mergeCell ref="E18:F18"/>
    <mergeCell ref="G60:H60"/>
    <mergeCell ref="G15:H15"/>
    <mergeCell ref="J13:L13"/>
    <mergeCell ref="I35:K35"/>
    <mergeCell ref="I36:K36"/>
    <mergeCell ref="I37:K37"/>
    <mergeCell ref="I27:M27"/>
    <mergeCell ref="I39:K39"/>
    <mergeCell ref="I40:K40"/>
    <mergeCell ref="I43:M44"/>
    <mergeCell ref="I45:M51"/>
    <mergeCell ref="I42:L42"/>
    <mergeCell ref="P9:Y9"/>
    <mergeCell ref="I28:M28"/>
    <mergeCell ref="I38:K38"/>
    <mergeCell ref="I30:K30"/>
    <mergeCell ref="Q11:Z11"/>
    <mergeCell ref="E17:H17"/>
    <mergeCell ref="I29:M29"/>
    <mergeCell ref="I17:M17"/>
    <mergeCell ref="I41:K41"/>
    <mergeCell ref="I31:K31"/>
    <mergeCell ref="G56:H56"/>
    <mergeCell ref="G54:H54"/>
    <mergeCell ref="I32:K32"/>
    <mergeCell ref="I33:K33"/>
    <mergeCell ref="I34:K34"/>
    <mergeCell ref="C1:I2"/>
    <mergeCell ref="J1:K2"/>
    <mergeCell ref="L1:M2"/>
    <mergeCell ref="A9:B9"/>
    <mergeCell ref="AY26:BC27"/>
    <mergeCell ref="I20:M20"/>
    <mergeCell ref="I22:M22"/>
    <mergeCell ref="I18:M18"/>
    <mergeCell ref="I26:M26"/>
    <mergeCell ref="I24:M25"/>
    <mergeCell ref="A13:B13"/>
    <mergeCell ref="F10:H10"/>
    <mergeCell ref="C10:E10"/>
    <mergeCell ref="C13:D13"/>
    <mergeCell ref="G13:H13"/>
    <mergeCell ref="C9:E9"/>
    <mergeCell ref="F9:H9"/>
  </mergeCells>
  <dataValidations count="5">
    <dataValidation type="list" allowBlank="1" showInputMessage="1" showErrorMessage="1" promptTitle="Valid Codes" prompt="If you enter hours above, please click arrow to select valid code, or type H, SL, FS, PL, NC, JD, WP, BL,  O, or FMLA&#10;" errorTitle="Please Enter a Valid Code" error="Please enter a Valid Code of H, SL, FS, PL, NC, JD, WP, BL,  O or FMLA or click the arrow to select" sqref="F68:F30042 F51">
      <formula1>$O$17:$O$29</formula1>
    </dataValidation>
    <dataValidation type="decimal" allowBlank="1" showInputMessage="1" showErrorMessage="1" promptTitle="Regular Hours" prompt="Time work on a regular work day cannot be more than 8 hours.  " errorTitle="Actual time worked" error="Regular hours should be between .25 to 8 hours.  " sqref="B20:B50">
      <formula1>0.25</formula1>
      <formula2>8</formula2>
    </dataValidation>
    <dataValidation allowBlank="1" showInputMessage="1" showErrorMessage="1" promptTitle="Extra Duty and Overtime" prompt="Extra Duty and Overtime MUST be pre-approved by your supervisor." sqref="C20:D50"/>
    <dataValidation errorStyle="information" allowBlank="1" showInputMessage="1" showErrorMessage="1" promptTitle="Leaves Hours" prompt="Please remember to select the correct leave code.   If you have more than one type of leave on the same day, please use the second leave column and select the type of leave." sqref="E20:E50"/>
    <dataValidation type="list" allowBlank="1" showInputMessage="1" showErrorMessage="1" promptTitle="Valid Codes" prompt="If you enter hours, please click arrow to select valid code, or type H, SL, FS, PL, NC, JD, WP, BL,  O, or FMLA&#10;" errorTitle="Please Enter a Valid Code" error="Please enter a Valid Code of H, SL, FS, PL, NC, JD, WP, BL,  O or FMLA or click the arrow to select" sqref="H20:H50 F20:F50">
      <formula1>$P$17:$P$29</formula1>
    </dataValidation>
  </dataValidations>
  <printOptions horizontalCentered="1" verticalCentered="1"/>
  <pageMargins left="0.1" right="0.25" top="0" bottom="0" header="0.16" footer="0.5"/>
  <pageSetup fitToHeight="1" fitToWidth="1" horizontalDpi="600" verticalDpi="600" orientation="portrait" scale="8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Regional ESD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Daniliz Ortega</dc:creator>
  <cp:keywords/>
  <dc:description/>
  <cp:lastModifiedBy>Omega</cp:lastModifiedBy>
  <cp:lastPrinted>2011-07-06T19:48:26Z</cp:lastPrinted>
  <dcterms:created xsi:type="dcterms:W3CDTF">2007-06-29T18:32:56Z</dcterms:created>
  <dcterms:modified xsi:type="dcterms:W3CDTF">2016-08-15T16:16:00Z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607327708</vt:i4>
  </property>
  <property fmtid="{D5CDD505-2E9C-101B-9397-08002B2CF9AE}" pid="4" name="_EmailSubject">
    <vt:lpwstr>please post to website</vt:lpwstr>
  </property>
  <property fmtid="{D5CDD505-2E9C-101B-9397-08002B2CF9AE}" pid="5" name="_AuthorEmail">
    <vt:lpwstr>mabrown@nwresd.k12.or.us</vt:lpwstr>
  </property>
  <property fmtid="{D5CDD505-2E9C-101B-9397-08002B2CF9AE}" pid="6" name="_AuthorEmailDisplayName">
    <vt:lpwstr>Matthew A. Brown</vt:lpwstr>
  </property>
  <property fmtid="{D5CDD505-2E9C-101B-9397-08002B2CF9AE}" pid="7" name="_ReviewingToolsShownOnce">
    <vt:lpwstr/>
  </property>
</Properties>
</file>